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rock_\Desktop\Сайт\Раскрытие\Информация об основных потребительских характеристиках\"/>
    </mc:Choice>
  </mc:AlternateContent>
  <xr:revisionPtr revIDLastSave="0" documentId="8_{41804233-45F1-4C79-970F-7C19BD097F0D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REESTR_MO!$A$2:$D$251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REESTR_ORG!$A$2:$J$78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A5" i="553"/>
  <c r="R14" i="566"/>
  <c r="R13" i="566"/>
  <c r="A4" i="553"/>
  <c r="R12" i="566"/>
  <c r="P12" i="566" a="1"/>
  <c r="P12" i="566" s="1"/>
  <c r="P15" i="471" a="1"/>
  <c r="P15" i="471" s="1"/>
  <c r="M14" i="566"/>
  <c r="M12" i="566"/>
  <c r="M13" i="566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B0D8FB9E-79F1-4FF8-A6EE-DD81A9A8E5F8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<sst xmlns="http://schemas.openxmlformats.org/spreadsheetml/2006/main" count="1915" uniqueCount="1172">
  <si>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</si>
  <si>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</si>
  <si>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</si>
  <si>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</si>
  <si>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</si>
  <si>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</si>
  <si>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</si>
  <si>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</si>
  <si>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</si>
  <si>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</si>
  <si>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</si>
  <si>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</si>
  <si>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</si>
  <si>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</si>
  <si>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</si>
  <si>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</si>
  <si>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</si>
  <si>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</si>
  <si>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</si>
  <si>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</si>
  <si>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</si>
  <si>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</si>
  <si>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</si>
  <si>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</si>
  <si>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</si>
  <si>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</si>
  <si>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</si>
  <si>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</si>
  <si>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</si>
  <si>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</si>
  <si>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</si>
  <si>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</si>
  <si>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</si>
  <si>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</si>
  <si>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</si>
  <si>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</si>
  <si>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</si>
  <si>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</si>
  <si>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</si>
  <si>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</si>
  <si>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</si>
  <si>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</si>
  <si>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</si>
  <si>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</si>
  <si>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</si>
  <si>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</si>
  <si>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</si>
  <si>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</si>
  <si>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</si>
  <si>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</si>
  <si>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</si>
  <si>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</si>
  <si>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</si>
  <si>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</si>
  <si>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</si>
  <si>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</si>
  <si>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</si>
  <si>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</si>
  <si>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</si>
  <si>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</si>
  <si>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</si>
  <si>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</si>
  <si>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</si>
  <si>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</si>
  <si>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</si>
  <si>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</si>
  <si>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</si>
  <si>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</si>
  <si>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</si>
  <si>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</si>
  <si>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</si>
  <si>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</si>
  <si>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</si>
  <si>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</si>
  <si>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</si>
  <si>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</si>
  <si>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</si>
  <si>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</si>
  <si>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</si>
  <si>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</si>
  <si>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</si>
  <si>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</si>
  <si>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</si>
  <si>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</si>
  <si>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</si>
  <si>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</si>
  <si>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</si>
  <si>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</si>
  <si>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</si>
  <si>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</si>
  <si>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</si>
  <si>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</si>
  <si>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</si>
  <si>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</si>
  <si>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</si>
  <si>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</si>
  <si>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</si>
  <si>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</si>
  <si>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</si>
  <si>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</si>
  <si>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</si>
  <si>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</si>
  <si>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</si>
  <si>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</si>
  <si>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</si>
  <si>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</si>
  <si>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</si>
  <si>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</si>
  <si>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</si>
  <si>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</si>
  <si>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</si>
  <si>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</si>
  <si>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</si>
  <si>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</si>
  <si>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</si>
  <si>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</si>
  <si>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</si>
  <si>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</si>
  <si>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</si>
  <si>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</si>
  <si>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</si>
  <si>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</si>
  <si>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</si>
  <si>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</si>
  <si>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</si>
  <si>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</si>
  <si>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</si>
  <si>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</si>
  <si>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</si>
  <si>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</si>
  <si>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</si>
  <si>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</si>
  <si>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</si>
  <si>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</si>
  <si>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</si>
  <si>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</si>
  <si>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</si>
  <si>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</si>
  <si>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</si>
  <si>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</si>
  <si>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</si>
  <si>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</si>
  <si>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</si>
  <si>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</si>
  <si>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</si>
  <si>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</si>
  <si>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</si>
  <si>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</si>
  <si>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</si>
  <si>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</si>
  <si>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</si>
  <si>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</si>
  <si>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</si>
  <si>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</si>
  <si>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</si>
  <si>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</si>
  <si>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</si>
  <si>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</si>
  <si>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</si>
  <si>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</si>
  <si>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</si>
  <si>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</si>
  <si>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</si>
  <si>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</si>
  <si>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</si>
  <si>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</si>
  <si>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</si>
  <si>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</si>
  <si>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</si>
  <si>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</si>
  <si>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</si>
  <si>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</si>
  <si>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</si>
  <si>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</si>
  <si>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</si>
  <si>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</si>
  <si>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</si>
  <si>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</si>
  <si>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</si>
  <si>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</si>
  <si>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</si>
  <si>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</si>
  <si>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</si>
  <si>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</si>
  <si>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</si>
  <si>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</si>
  <si>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</si>
  <si>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</si>
  <si>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</si>
  <si>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</si>
  <si>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</si>
  <si>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</si>
  <si>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</si>
  <si>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</si>
  <si>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</si>
  <si>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</si>
  <si>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</si>
  <si>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</si>
  <si>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</si>
  <si>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</si>
  <si>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</si>
  <si>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</si>
  <si>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</si>
  <si>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</si>
  <si>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</si>
  <si>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</si>
  <si>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</si>
  <si>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</si>
  <si>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</si>
  <si>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</si>
  <si>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</si>
  <si>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</si>
  <si>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</si>
  <si>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</si>
  <si>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</si>
  <si>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</si>
  <si>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</si>
  <si>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</si>
  <si>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</si>
  <si>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</si>
  <si>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</si>
  <si>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</si>
  <si>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</si>
  <si>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</si>
  <si>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</si>
  <si>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</si>
  <si>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</si>
  <si>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</si>
  <si>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</si>
  <si>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</si>
  <si>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</si>
  <si>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</si>
  <si>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</si>
  <si>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</si>
  <si>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</si>
  <si>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</si>
  <si>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</si>
  <si>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</si>
  <si>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</si>
  <si>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</si>
  <si>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</si>
  <si>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</si>
  <si>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</si>
  <si>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</si>
  <si>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</si>
  <si>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</si>
  <si>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</si>
  <si>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</si>
  <si>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</si>
  <si>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</si>
  <si>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</si>
  <si>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</si>
  <si>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</si>
  <si>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</si>
  <si>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</si>
  <si>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</si>
  <si>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</si>
  <si>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</si>
  <si>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</si>
  <si>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</si>
  <si>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</si>
  <si>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</si>
  <si>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</si>
  <si>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</si>
  <si>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</si>
  <si>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</si>
  <si>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</si>
  <si>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</si>
  <si>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</si>
  <si>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</si>
  <si>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</si>
  <si>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</si>
  <si>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</si>
  <si>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</si>
  <si>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</si>
  <si>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</si>
  <si>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</si>
  <si>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</si>
  <si>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</si>
  <si>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</si>
  <si>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</si>
  <si>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</si>
  <si>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</si>
  <si>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</si>
  <si>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</si>
  <si>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</si>
  <si>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</si>
  <si>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</si>
  <si>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</si>
  <si>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</si>
  <si>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</si>
  <si>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</si>
  <si>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</si>
  <si>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</si>
  <si>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</si>
  <si>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</si>
  <si>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</si>
  <si>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</si>
  <si>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</si>
  <si>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</si>
  <si>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</si>
  <si>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</si>
  <si>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</si>
  <si>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</si>
  <si>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</si>
  <si>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</si>
  <si>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</si>
  <si>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</si>
  <si>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</si>
  <si>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</si>
  <si>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</si>
  <si>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</si>
  <si>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</si>
  <si>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</si>
  <si>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</si>
  <si>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</si>
  <si>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</si>
  <si>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</si>
  <si>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</si>
  <si>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</si>
  <si>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</si>
  <si>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</si>
  <si>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</si>
  <si>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</si>
  <si>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</si>
  <si>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</si>
  <si>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</si>
  <si>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</si>
  <si>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</si>
  <si>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</si>
  <si>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</si>
  <si>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</si>
  <si>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</si>
  <si>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</si>
  <si>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</si>
  <si>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</si>
  <si>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</si>
  <si>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</si>
  <si>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</si>
  <si>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</si>
  <si>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</si>
  <si>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</si>
  <si>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</si>
  <si>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</si>
  <si>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</si>
  <si>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</si>
  <si>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</si>
  <si>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</si>
  <si>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</si>
  <si>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</si>
  <si>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</si>
  <si>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</si>
  <si>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</si>
  <si>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</si>
  <si>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</si>
  <si>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</si>
  <si>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</si>
  <si>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</si>
  <si>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</si>
  <si>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</si>
  <si>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</si>
  <si>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</si>
  <si>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</si>
  <si>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</si>
  <si>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</si>
  <si>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</si>
  <si>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</si>
  <si>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</si>
  <si>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</si>
  <si>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</si>
  <si>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</si>
  <si>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05.10.2022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</si>
  <si>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</si>
  <si>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</si>
  <si>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</si>
  <si>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</si>
  <si>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</si>
  <si>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</si>
  <si>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</si>
  <si>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</si>
  <si>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</si>
  <si>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</si>
  <si>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</si>
  <si>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</si>
  <si>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</si>
  <si>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</si>
  <si>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</si>
  <si>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</si>
  <si>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</si>
  <si>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</si>
  <si>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</si>
  <si>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</si>
  <si>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2597</t>
  </si>
  <si>
    <t>26359149</t>
  </si>
  <si>
    <t>АО "Верховский молочно-консервный завод"</t>
  </si>
  <si>
    <t>5705002782</t>
  </si>
  <si>
    <t>570545001</t>
  </si>
  <si>
    <t>28796046</t>
  </si>
  <si>
    <t>АО "ГТ Энерго"</t>
  </si>
  <si>
    <t>7703806647</t>
  </si>
  <si>
    <t>772801001</t>
  </si>
  <si>
    <t>30356335</t>
  </si>
  <si>
    <t>АО "ГУ ЖКХ"</t>
  </si>
  <si>
    <t>5116000922</t>
  </si>
  <si>
    <t>511601005</t>
  </si>
  <si>
    <t>31616395</t>
  </si>
  <si>
    <t>АО "Орелгортеплоэнерго"</t>
  </si>
  <si>
    <t>5752049900</t>
  </si>
  <si>
    <t>575201001</t>
  </si>
  <si>
    <t>31455637</t>
  </si>
  <si>
    <t>АО "Почта России" -  УФПС Орловской области</t>
  </si>
  <si>
    <t>7724490000</t>
  </si>
  <si>
    <t>575343001</t>
  </si>
  <si>
    <t>26416780</t>
  </si>
  <si>
    <t>АО "Протон"</t>
  </si>
  <si>
    <t>5753018359</t>
  </si>
  <si>
    <t>575301001</t>
  </si>
  <si>
    <t>26838066</t>
  </si>
  <si>
    <t>АО "РЭУ"</t>
  </si>
  <si>
    <t>7714783092</t>
  </si>
  <si>
    <t>770401001</t>
  </si>
  <si>
    <t>28451411</t>
  </si>
  <si>
    <t>АО "Транснефть - Дружба"</t>
  </si>
  <si>
    <t>3235002178</t>
  </si>
  <si>
    <t>325701001</t>
  </si>
  <si>
    <t>28263808</t>
  </si>
  <si>
    <t>АО «ОВРК»</t>
  </si>
  <si>
    <t>7702718564</t>
  </si>
  <si>
    <t>575145001</t>
  </si>
  <si>
    <t>26359152</t>
  </si>
  <si>
    <t>МУЖКП Глазуновского района</t>
  </si>
  <si>
    <t>5706000442</t>
  </si>
  <si>
    <t>570601001</t>
  </si>
  <si>
    <t>26440191</t>
  </si>
  <si>
    <t>МУЖКП Троснянского района</t>
  </si>
  <si>
    <t>5724001583</t>
  </si>
  <si>
    <t>572401001</t>
  </si>
  <si>
    <t>30983884</t>
  </si>
  <si>
    <t>МУП "Благоустройство г. Болхова"</t>
  </si>
  <si>
    <t>5704004988</t>
  </si>
  <si>
    <t>570401001</t>
  </si>
  <si>
    <t>26359154</t>
  </si>
  <si>
    <t>МУП "ЖКХ п. Залегощь"</t>
  </si>
  <si>
    <t>5709003843</t>
  </si>
  <si>
    <t>570901001</t>
  </si>
  <si>
    <t>26440197</t>
  </si>
  <si>
    <t>МУП "Жилищно-коммунальное хозяйство Шаблыкинского района Орловской области"</t>
  </si>
  <si>
    <t>5727002144</t>
  </si>
  <si>
    <t>572701001</t>
  </si>
  <si>
    <t>30980943</t>
  </si>
  <si>
    <t>МУП "Зеленстрой"</t>
  </si>
  <si>
    <t>5752059578</t>
  </si>
  <si>
    <t>28980185</t>
  </si>
  <si>
    <t>МУП "Коммунальник" Краснозоренского района</t>
  </si>
  <si>
    <t>5713002698</t>
  </si>
  <si>
    <t>571301001</t>
  </si>
  <si>
    <t>30807417</t>
  </si>
  <si>
    <t>МУП "Коммунальщик"</t>
  </si>
  <si>
    <t>5722004243</t>
  </si>
  <si>
    <t>572201001</t>
  </si>
  <si>
    <t>12-07-2016 00:00:00</t>
  </si>
  <si>
    <t>31169675</t>
  </si>
  <si>
    <t>МУП "Мценск-Тепло" города Мценска</t>
  </si>
  <si>
    <t>5703008066</t>
  </si>
  <si>
    <t>570301001</t>
  </si>
  <si>
    <t>31291319</t>
  </si>
  <si>
    <t>МУП "Орловский теплосервис"</t>
  </si>
  <si>
    <t>5720023995</t>
  </si>
  <si>
    <t>572001001</t>
  </si>
  <si>
    <t>28111951</t>
  </si>
  <si>
    <t>МУП "Посад"</t>
  </si>
  <si>
    <t>5718004522</t>
  </si>
  <si>
    <t>571801001</t>
  </si>
  <si>
    <t>28976639</t>
  </si>
  <si>
    <t>МУП "Свердловский"</t>
  </si>
  <si>
    <t>5722004229</t>
  </si>
  <si>
    <t>30847587</t>
  </si>
  <si>
    <t>МУП "Тепловик"</t>
  </si>
  <si>
    <t>5722004275</t>
  </si>
  <si>
    <t>26359164</t>
  </si>
  <si>
    <t>МУП "Тепловодсервис"</t>
  </si>
  <si>
    <t>5719003000</t>
  </si>
  <si>
    <t>571901001</t>
  </si>
  <si>
    <t>26440167</t>
  </si>
  <si>
    <t>МУП "Теплогаз Мценского района"</t>
  </si>
  <si>
    <t>5717002353</t>
  </si>
  <si>
    <t>571701001</t>
  </si>
  <si>
    <t>26359150</t>
  </si>
  <si>
    <t>МУП "Теплосервис"</t>
  </si>
  <si>
    <t>5705003151</t>
  </si>
  <si>
    <t>570501001</t>
  </si>
  <si>
    <t>30370285</t>
  </si>
  <si>
    <t>МУП «Ливенские тепловые сети»</t>
  </si>
  <si>
    <t>5702012944</t>
  </si>
  <si>
    <t>570201001</t>
  </si>
  <si>
    <t>31438165</t>
  </si>
  <si>
    <t>МУП «Орловские тепловые сети»</t>
  </si>
  <si>
    <t>5720023900</t>
  </si>
  <si>
    <t>26425507</t>
  </si>
  <si>
    <t>МУП Малоархангельский тепловодсервис</t>
  </si>
  <si>
    <t>5716001798</t>
  </si>
  <si>
    <t>571601001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</si>
  <si>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</si>
  <si>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</si>
  <si>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</si>
  <si>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</si>
  <si>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28981467</t>
  </si>
  <si>
    <t>Муниципальное унитарное предприятие Орловского района Орловской области "Коммунальник"</t>
  </si>
  <si>
    <t>5720021250</t>
  </si>
  <si>
    <t>30366436</t>
  </si>
  <si>
    <t>ОАО "Автоагрегат"</t>
  </si>
  <si>
    <t>5702000280</t>
  </si>
  <si>
    <t>26359148</t>
  </si>
  <si>
    <t>ОАО "Болховтеплосети"</t>
  </si>
  <si>
    <t>5704005540</t>
  </si>
  <si>
    <t>26550140</t>
  </si>
  <si>
    <t>ОАО "Гамма"</t>
  </si>
  <si>
    <t>5752006640</t>
  </si>
  <si>
    <t>28015153</t>
  </si>
  <si>
    <t>ОАО "ОЗСК" Ливенский филиал</t>
  </si>
  <si>
    <t>5751006541</t>
  </si>
  <si>
    <t>571543001</t>
  </si>
  <si>
    <t>31473580</t>
  </si>
  <si>
    <t>ОАО "Орелтеплосервис"</t>
  </si>
  <si>
    <t>5752050039</t>
  </si>
  <si>
    <t>575101001</t>
  </si>
  <si>
    <t>26550312</t>
  </si>
  <si>
    <t>ОАО "Северсталь - метиз" филиал "Орловский</t>
  </si>
  <si>
    <t>3528090760</t>
  </si>
  <si>
    <t>575403001</t>
  </si>
  <si>
    <t>26440177</t>
  </si>
  <si>
    <t>ОАО "Юго - Запад транснефтепродукт" - ЛПДС "Стальной конь"</t>
  </si>
  <si>
    <t>6317026217</t>
  </si>
  <si>
    <t>631050001</t>
  </si>
  <si>
    <t>26425570</t>
  </si>
  <si>
    <t>ООО  "Орловский теплосервис"</t>
  </si>
  <si>
    <t>5720016814</t>
  </si>
  <si>
    <t>28423073</t>
  </si>
  <si>
    <t>ООО "Аквасервис"</t>
  </si>
  <si>
    <t>5702011563</t>
  </si>
  <si>
    <t>31160333</t>
  </si>
  <si>
    <t>ООО "ВКХ Орловское"</t>
  </si>
  <si>
    <t>5720022960</t>
  </si>
  <si>
    <t>26550422</t>
  </si>
  <si>
    <t>ООО "Водосервис"</t>
  </si>
  <si>
    <t>5752047822</t>
  </si>
  <si>
    <t>26441659</t>
  </si>
  <si>
    <t>ООО "Глазуновская управляющая компания"</t>
  </si>
  <si>
    <t>5706005088</t>
  </si>
  <si>
    <t>28444051</t>
  </si>
  <si>
    <t>ООО "Жилстройсервис плюс"</t>
  </si>
  <si>
    <t>5707004094</t>
  </si>
  <si>
    <t>570701001</t>
  </si>
  <si>
    <t>26425454</t>
  </si>
  <si>
    <t>ООО "Коммунсервис" Знаменского района</t>
  </si>
  <si>
    <t>5710001872</t>
  </si>
  <si>
    <t>571001001</t>
  </si>
  <si>
    <t>14-09-2012 00:00:00</t>
  </si>
  <si>
    <t>26359155</t>
  </si>
  <si>
    <t>ООО "Коммунсервис-Колпна"</t>
  </si>
  <si>
    <t>5711003022</t>
  </si>
  <si>
    <t>571101001</t>
  </si>
  <si>
    <t>26440151</t>
  </si>
  <si>
    <t>ООО "Ливныстрой"</t>
  </si>
  <si>
    <t>5702008698</t>
  </si>
  <si>
    <t>571501001</t>
  </si>
  <si>
    <t>30836802</t>
  </si>
  <si>
    <t>ООО "ОСПАЗ"</t>
  </si>
  <si>
    <t>5720022487</t>
  </si>
  <si>
    <t>28871207</t>
  </si>
  <si>
    <t>ООО "Орловские тепловые магистрали"</t>
  </si>
  <si>
    <t>5753059612</t>
  </si>
  <si>
    <t>30474662</t>
  </si>
  <si>
    <t>ООО "Связьинформ"</t>
  </si>
  <si>
    <t>5753038130</t>
  </si>
  <si>
    <t>26359174</t>
  </si>
  <si>
    <t>ООО "СтройПарк"</t>
  </si>
  <si>
    <t>5753037217</t>
  </si>
  <si>
    <t>28457043</t>
  </si>
  <si>
    <t>ООО "ТСК-Орел"</t>
  </si>
  <si>
    <t>5754022238</t>
  </si>
  <si>
    <t>575401001</t>
  </si>
  <si>
    <t>26550310</t>
  </si>
  <si>
    <t>ООО "Текстильщик"</t>
  </si>
  <si>
    <t>5752202034</t>
  </si>
  <si>
    <t>28830238</t>
  </si>
  <si>
    <t>ООО "ТеплоГазПрибор"</t>
  </si>
  <si>
    <t>5702010182</t>
  </si>
  <si>
    <t>26439995</t>
  </si>
  <si>
    <t>ООО "ТеплоМир" Кромского района</t>
  </si>
  <si>
    <t>5714005204</t>
  </si>
  <si>
    <t>571401001</t>
  </si>
  <si>
    <t>31511472</t>
  </si>
  <si>
    <t>ООО "Теплоавтоматика"</t>
  </si>
  <si>
    <t>5753075847</t>
  </si>
  <si>
    <t>30387267</t>
  </si>
  <si>
    <t>ООО "Теплогазсистем"</t>
  </si>
  <si>
    <t>5710002259</t>
  </si>
  <si>
    <t>31041632</t>
  </si>
  <si>
    <t>ООО "Теплоком"</t>
  </si>
  <si>
    <t>5754022245</t>
  </si>
  <si>
    <t>06-02-2018 00:00:00</t>
  </si>
  <si>
    <t>26549739</t>
  </si>
  <si>
    <t>ООО "Теплосервис Образцовский"</t>
  </si>
  <si>
    <t>5720017208</t>
  </si>
  <si>
    <t>27517616</t>
  </si>
  <si>
    <t>ООО "Теплосеть"</t>
  </si>
  <si>
    <t>5705003419</t>
  </si>
  <si>
    <t>31456014</t>
  </si>
  <si>
    <t>ООО "Управляющая компания "Жилкомплекс"</t>
  </si>
  <si>
    <t>5754021379</t>
  </si>
  <si>
    <t>26442114</t>
  </si>
  <si>
    <t>ООО «Водсервис Пахомовский»</t>
  </si>
  <si>
    <t>5720016959</t>
  </si>
  <si>
    <t>28828641</t>
  </si>
  <si>
    <t>ООО «Газпром Теплоэнерго Орел»</t>
  </si>
  <si>
    <t>5720997878</t>
  </si>
  <si>
    <t>28983518</t>
  </si>
  <si>
    <t>ООО «Теплосервис Орловский»</t>
  </si>
  <si>
    <t>5720997028</t>
  </si>
  <si>
    <t>26442190</t>
  </si>
  <si>
    <t>ООО «Теплосервис Пахомовский»</t>
  </si>
  <si>
    <t>5720016934</t>
  </si>
  <si>
    <t>26442351</t>
  </si>
  <si>
    <t>ООО «Теплосервис» Ливенского района</t>
  </si>
  <si>
    <t>5715005366</t>
  </si>
  <si>
    <t>26438743</t>
  </si>
  <si>
    <t>Отделение по Орловской области Главного управления Центрального банка Российской Федерации по Центральному федеральному округу</t>
  </si>
  <si>
    <t>7702235133</t>
  </si>
  <si>
    <t>575245005</t>
  </si>
  <si>
    <t>27051136</t>
  </si>
  <si>
    <t>ПАО "Квадра - Генерирующая компания"</t>
  </si>
  <si>
    <t>6829012680</t>
  </si>
  <si>
    <t>710701001</t>
  </si>
  <si>
    <t>26428472</t>
  </si>
  <si>
    <t>ПАО "Наугорский"</t>
  </si>
  <si>
    <t>5753000591</t>
  </si>
  <si>
    <t>26440193</t>
  </si>
  <si>
    <t>Урицкое МУП "Теплоэнерго"</t>
  </si>
  <si>
    <t>5725003262</t>
  </si>
  <si>
    <t>572501001</t>
  </si>
  <si>
    <t>26438736</t>
  </si>
  <si>
    <t>ФГБОУ ВО "Орловский государственный аграрный Университет"</t>
  </si>
  <si>
    <t>5753000457</t>
  </si>
  <si>
    <t>30903763</t>
  </si>
  <si>
    <t>ФГБУ "ЦЖКУ" МИНОБОРОНЫ РОССИИ</t>
  </si>
  <si>
    <t>7729314745</t>
  </si>
  <si>
    <t>770101001</t>
  </si>
  <si>
    <t>26359157</t>
  </si>
  <si>
    <t>ФГУ ИК-6 УФСИН РФ по Орловской области</t>
  </si>
  <si>
    <t>5714004313</t>
  </si>
  <si>
    <t>27135237</t>
  </si>
  <si>
    <t>Филиал ОАО "РЭУ" "Курский"</t>
  </si>
  <si>
    <t>463243001</t>
  </si>
  <si>
    <t>30378002</t>
  </si>
  <si>
    <t>Филиал ПАО "Квадра" - "Орловская генерация"</t>
  </si>
  <si>
    <t>575143001</t>
  </si>
  <si>
    <t>30941480</t>
  </si>
  <si>
    <t>Филиал ФГБУ "ЦЖКУ" Минобороны России по ЗВО</t>
  </si>
  <si>
    <t>784243001</t>
  </si>
  <si>
    <t>31390956</t>
  </si>
  <si>
    <t>Филиал ФГУП «РТРС» «Орловский ОРТПЦ»</t>
  </si>
  <si>
    <t>7717127211</t>
  </si>
  <si>
    <t>572002001</t>
  </si>
  <si>
    <t>26513518</t>
  </si>
  <si>
    <t>Центральный филиал ООО «Газпром энерго»</t>
  </si>
  <si>
    <t>7736186950</t>
  </si>
  <si>
    <t>504343001</t>
  </si>
  <si>
    <t>07-02-2006 00:00:00</t>
  </si>
  <si>
    <t>№</t>
  </si>
  <si>
    <t>WARM</t>
  </si>
  <si>
    <t>Болховский муниципальный район</t>
  </si>
  <si>
    <t>54604000</t>
  </si>
  <si>
    <t>Багриновское сельское поселение</t>
  </si>
  <si>
    <t>54604402</t>
  </si>
  <si>
    <t>Болхов городское поселение</t>
  </si>
  <si>
    <t>54604101</t>
  </si>
  <si>
    <t>Бориловское сельское поселение</t>
  </si>
  <si>
    <t>54604406</t>
  </si>
  <si>
    <t>Боровское сельское поселение</t>
  </si>
  <si>
    <t>54604408</t>
  </si>
  <si>
    <t>Герасимовское сельское поселение</t>
  </si>
  <si>
    <t>54604410</t>
  </si>
  <si>
    <t>Гнездиловское сельское поселение</t>
  </si>
  <si>
    <t>54604413</t>
  </si>
  <si>
    <t>Злынское сельское поселение</t>
  </si>
  <si>
    <t>54604416</t>
  </si>
  <si>
    <t>Медведковское сельское поселение</t>
  </si>
  <si>
    <t>54604422</t>
  </si>
  <si>
    <t>Михневское сельское поселение</t>
  </si>
  <si>
    <t>54604425</t>
  </si>
  <si>
    <t>Новосинецкое сельское поселение</t>
  </si>
  <si>
    <t>54604428</t>
  </si>
  <si>
    <t>Однолуцкое сельское поселение</t>
  </si>
  <si>
    <t>54604431</t>
  </si>
  <si>
    <t>Сурьянинское сельское поселение</t>
  </si>
  <si>
    <t>54604434</t>
  </si>
  <si>
    <t>Хуторское сельское поселение</t>
  </si>
  <si>
    <t>54604437</t>
  </si>
  <si>
    <t>Ямское сельское поселение</t>
  </si>
  <si>
    <t>54604440</t>
  </si>
  <si>
    <t>Верховский муниципальный район</t>
  </si>
  <si>
    <t>54608000</t>
  </si>
  <si>
    <t>Васильевское сельское поселение</t>
  </si>
  <si>
    <t>54608402</t>
  </si>
  <si>
    <t>Верховье городское поселение</t>
  </si>
  <si>
    <t>54608151</t>
  </si>
  <si>
    <t>Галичинское</t>
  </si>
  <si>
    <t>54608404</t>
  </si>
  <si>
    <t>Коньшинское сельское поселение</t>
  </si>
  <si>
    <t>54608407</t>
  </si>
  <si>
    <t>Корсунское сельское поселение</t>
  </si>
  <si>
    <t>54608410</t>
  </si>
  <si>
    <t>Нижне-Жерновское сельское поселение</t>
  </si>
  <si>
    <t>54608413</t>
  </si>
  <si>
    <t>Песоченское сельское поселение</t>
  </si>
  <si>
    <t>54608416</t>
  </si>
  <si>
    <t>Русско-Бродское сельское поселение</t>
  </si>
  <si>
    <t>54608419</t>
  </si>
  <si>
    <t>Скородненское сельское поселение</t>
  </si>
  <si>
    <t>54608422</t>
  </si>
  <si>
    <t>Теляженское сельское поселение</t>
  </si>
  <si>
    <t>54608428</t>
  </si>
  <si>
    <t>Туровское сельское поселение</t>
  </si>
  <si>
    <t>54608431</t>
  </si>
  <si>
    <t>Глазуновский муниципальный район</t>
  </si>
  <si>
    <t>54610000</t>
  </si>
  <si>
    <t>Богородское сельское поселение</t>
  </si>
  <si>
    <t>54610402</t>
  </si>
  <si>
    <t>Глазуновка городское поселение</t>
  </si>
  <si>
    <t>54610151</t>
  </si>
  <si>
    <t>Краснослободское сельское поселение</t>
  </si>
  <si>
    <t>54610404</t>
  </si>
  <si>
    <t>Медведевское сельское поселение</t>
  </si>
  <si>
    <t>54610407</t>
  </si>
  <si>
    <t>Отрадинское сельское поселение</t>
  </si>
  <si>
    <t>54610410</t>
  </si>
  <si>
    <t>Очкинское сельское поселение</t>
  </si>
  <si>
    <t>54610413</t>
  </si>
  <si>
    <t>Сеньковское сельское поселение</t>
  </si>
  <si>
    <t>54610416</t>
  </si>
  <si>
    <t>Тагинское сельское поселение</t>
  </si>
  <si>
    <t>54610419</t>
  </si>
  <si>
    <t>Город Ливны</t>
  </si>
  <si>
    <t>54705000</t>
  </si>
  <si>
    <t>Город Мценск</t>
  </si>
  <si>
    <t>54710000</t>
  </si>
  <si>
    <t>Город Орёл</t>
  </si>
  <si>
    <t>54701000</t>
  </si>
  <si>
    <t>Дмитровский муниципальный район</t>
  </si>
  <si>
    <t>54612000</t>
  </si>
  <si>
    <t>Алешинское сельское поселение</t>
  </si>
  <si>
    <t>54612402</t>
  </si>
  <si>
    <t>Березовское сельское поселение</t>
  </si>
  <si>
    <t>54612404</t>
  </si>
  <si>
    <t>Бородинское сельское поселение</t>
  </si>
  <si>
    <t>54612407</t>
  </si>
  <si>
    <t>Горбуновское сельское поселение</t>
  </si>
  <si>
    <t>54612410</t>
  </si>
  <si>
    <t>Дмитровск городское поселение</t>
  </si>
  <si>
    <t>54612101</t>
  </si>
  <si>
    <t>Долбенкинское сельское поселение</t>
  </si>
  <si>
    <t>54612413</t>
  </si>
  <si>
    <t>Домаховское сельское поселение</t>
  </si>
  <si>
    <t>54612416</t>
  </si>
  <si>
    <t>Друженское сельское поселение</t>
  </si>
  <si>
    <t>54612428</t>
  </si>
  <si>
    <t>Лубянское сельское поселение</t>
  </si>
  <si>
    <t>54612419</t>
  </si>
  <si>
    <t>Малобобровское сельское поселение</t>
  </si>
  <si>
    <t>54612422</t>
  </si>
  <si>
    <t>Плосковское сельское поселение</t>
  </si>
  <si>
    <t>54612425</t>
  </si>
  <si>
    <t>Соломинское</t>
  </si>
  <si>
    <t>54612431</t>
  </si>
  <si>
    <t>Столбищенское сельское поселение</t>
  </si>
  <si>
    <t>54612434</t>
  </si>
  <si>
    <t>Должанский муниципальный район</t>
  </si>
  <si>
    <t>54615000</t>
  </si>
  <si>
    <t>Вышнее Ольшанское сельское поселение</t>
  </si>
  <si>
    <t>54615402</t>
  </si>
  <si>
    <t>Долгое городское поселение</t>
  </si>
  <si>
    <t>54615151</t>
  </si>
  <si>
    <t>Дубровское сельское поселение</t>
  </si>
  <si>
    <t>54615405</t>
  </si>
  <si>
    <t>Козьма-Демьяновское сельское поселение</t>
  </si>
  <si>
    <t>54615407</t>
  </si>
  <si>
    <t>Кудиновское сельское поселение</t>
  </si>
  <si>
    <t>54615410</t>
  </si>
  <si>
    <t>Рогатинское сельское поселение</t>
  </si>
  <si>
    <t>54615413</t>
  </si>
  <si>
    <t>Урыновское сельское поселение</t>
  </si>
  <si>
    <t>54615416</t>
  </si>
  <si>
    <t>Успенское сельское поселение</t>
  </si>
  <si>
    <t>54615419</t>
  </si>
  <si>
    <t>Залегощенский муниципальный район</t>
  </si>
  <si>
    <t>54618000</t>
  </si>
  <si>
    <t>Бортновское сельское поселение</t>
  </si>
  <si>
    <t>54618402</t>
  </si>
  <si>
    <t>Верхнескворченское сельское поселение</t>
  </si>
  <si>
    <t>54618404</t>
  </si>
  <si>
    <t>Грачевское сельское поселение</t>
  </si>
  <si>
    <t>54618407</t>
  </si>
  <si>
    <t>Залегощь городское поселение</t>
  </si>
  <si>
    <t>54618151</t>
  </si>
  <si>
    <t>Золотаревское сельское поселение</t>
  </si>
  <si>
    <t>54618410</t>
  </si>
  <si>
    <t>Красненское сельское поселение</t>
  </si>
  <si>
    <t>54618413</t>
  </si>
  <si>
    <t>Ломовское сельское поселение</t>
  </si>
  <si>
    <t>54618416</t>
  </si>
  <si>
    <t>Моховское сельское поселение</t>
  </si>
  <si>
    <t>54618419</t>
  </si>
  <si>
    <t>Нижнезалегощенское сельское поселение</t>
  </si>
  <si>
    <t>54618422</t>
  </si>
  <si>
    <t>Октябрьское сельское поселение</t>
  </si>
  <si>
    <t>54618425</t>
  </si>
  <si>
    <t>Прилепское сельское поселение</t>
  </si>
  <si>
    <t>54618428</t>
  </si>
  <si>
    <t>Знаменский муниципальный район</t>
  </si>
  <si>
    <t>54620000</t>
  </si>
  <si>
    <t>Глотовское сельское поселение</t>
  </si>
  <si>
    <t>54620405</t>
  </si>
  <si>
    <t>Ждимирское сельское поселение</t>
  </si>
  <si>
    <t>54620408</t>
  </si>
  <si>
    <t>Знаменское сельское поселение</t>
  </si>
  <si>
    <t>54620412</t>
  </si>
  <si>
    <t>Коптевское сельское поселение</t>
  </si>
  <si>
    <t>54620420</t>
  </si>
  <si>
    <t>Красниковское сельское поселение</t>
  </si>
  <si>
    <t>54620422</t>
  </si>
  <si>
    <t>Селиховское сельское поселение</t>
  </si>
  <si>
    <t>54620428</t>
  </si>
  <si>
    <t>Узкинское сельское поселение</t>
  </si>
  <si>
    <t>54620432</t>
  </si>
  <si>
    <t>Колпнянский муниципальный район</t>
  </si>
  <si>
    <t>54623000</t>
  </si>
  <si>
    <t>Ахтырское сельское поселение</t>
  </si>
  <si>
    <t>54623402</t>
  </si>
  <si>
    <t>Белоколодезьское сельское поселение</t>
  </si>
  <si>
    <t>54623404</t>
  </si>
  <si>
    <t>54623407</t>
  </si>
  <si>
    <t>Карловское сельское поселение</t>
  </si>
  <si>
    <t>54623410</t>
  </si>
  <si>
    <t>Колпна городское поселение</t>
  </si>
  <si>
    <t>54623151</t>
  </si>
  <si>
    <t>Краснянское сельское поселение</t>
  </si>
  <si>
    <t>54623413</t>
  </si>
  <si>
    <t>Крутовское сельское поселение</t>
  </si>
  <si>
    <t>54623416</t>
  </si>
  <si>
    <t>Тимирязевское сельское поселение</t>
  </si>
  <si>
    <t>54623419</t>
  </si>
  <si>
    <t>Ушаковское сельское поселение</t>
  </si>
  <si>
    <t>54623422</t>
  </si>
  <si>
    <t>Ярищенское сельское поселение</t>
  </si>
  <si>
    <t>54623425</t>
  </si>
  <si>
    <t>Корсаковский муниципальный район</t>
  </si>
  <si>
    <t>54626000</t>
  </si>
  <si>
    <t>Гагаринское сельское поселение</t>
  </si>
  <si>
    <t>54626405</t>
  </si>
  <si>
    <t>Корсаковское сельское поселение</t>
  </si>
  <si>
    <t>54626410</t>
  </si>
  <si>
    <t>Марьинское сельское поселение</t>
  </si>
  <si>
    <t>54626413</t>
  </si>
  <si>
    <t>Нечаевское сельское поселение</t>
  </si>
  <si>
    <t>54626417</t>
  </si>
  <si>
    <t>Новомихайловское сельское поселение</t>
  </si>
  <si>
    <t>54626420</t>
  </si>
  <si>
    <t>Парамоновское сельское поселение</t>
  </si>
  <si>
    <t>54626425</t>
  </si>
  <si>
    <t>Спешневское сельское поселение</t>
  </si>
  <si>
    <t>54626430</t>
  </si>
  <si>
    <t>Краснозоренский муниципальный район</t>
  </si>
  <si>
    <t>54624000</t>
  </si>
  <si>
    <t>Краснозоренское сельское поселение</t>
  </si>
  <si>
    <t>54624407</t>
  </si>
  <si>
    <t>Покровское сельское поселение</t>
  </si>
  <si>
    <t>54624412</t>
  </si>
  <si>
    <t>Россошенское сельское поселение</t>
  </si>
  <si>
    <t>54624417</t>
  </si>
  <si>
    <t>Труновское сельское поселение</t>
  </si>
  <si>
    <t>54624420</t>
  </si>
  <si>
    <t>54624425</t>
  </si>
  <si>
    <t>Кромской муниципальный район</t>
  </si>
  <si>
    <t>54625000</t>
  </si>
  <si>
    <t>Апальковское сельское поселение</t>
  </si>
  <si>
    <t>54625402</t>
  </si>
  <si>
    <t>Бельдяжское сельское поселение</t>
  </si>
  <si>
    <t>54625404</t>
  </si>
  <si>
    <t>Большеколчевское сельское поселение</t>
  </si>
  <si>
    <t>54625407</t>
  </si>
  <si>
    <t>Городское поселение Кромы</t>
  </si>
  <si>
    <t>54625151</t>
  </si>
  <si>
    <t>Гостомльское сельское поселение</t>
  </si>
  <si>
    <t>54625413</t>
  </si>
  <si>
    <t>Гуторовское сельское поселение</t>
  </si>
  <si>
    <t>54625416</t>
  </si>
  <si>
    <t>Короськовское сельское поселение</t>
  </si>
  <si>
    <t>54625422</t>
  </si>
  <si>
    <t>54625425</t>
  </si>
  <si>
    <t>Кривчиковское сельское поселение</t>
  </si>
  <si>
    <t>54625428</t>
  </si>
  <si>
    <t>Кутафинское сельское поселение</t>
  </si>
  <si>
    <t>54625431</t>
  </si>
  <si>
    <t>Ретяжское сельское поселение</t>
  </si>
  <si>
    <t>54625449</t>
  </si>
  <si>
    <t>Стрелецкое сельское поселение</t>
  </si>
  <si>
    <t>54625452</t>
  </si>
  <si>
    <t>Шаховское сельское поселение</t>
  </si>
  <si>
    <t>54625458</t>
  </si>
  <si>
    <t>Ливенский муниципальный район</t>
  </si>
  <si>
    <t>54629000</t>
  </si>
  <si>
    <t>Беломестненское сельское поселение</t>
  </si>
  <si>
    <t>54629402</t>
  </si>
  <si>
    <t>Вахновское сельское поселение</t>
  </si>
  <si>
    <t>54629404</t>
  </si>
  <si>
    <t>Галическое сельское поселение</t>
  </si>
  <si>
    <t>54629407</t>
  </si>
  <si>
    <t>Дутовское сельское поселение</t>
  </si>
  <si>
    <t>54629410</t>
  </si>
  <si>
    <t>Здоровецкое сельское поселение</t>
  </si>
  <si>
    <t>54629413</t>
  </si>
  <si>
    <t>Казанское сельское поселение</t>
  </si>
  <si>
    <t>54629416</t>
  </si>
  <si>
    <t>Козьминское сельское поселение</t>
  </si>
  <si>
    <t>54629419</t>
  </si>
  <si>
    <t>Коротышское сельское поселение</t>
  </si>
  <si>
    <t>54629422</t>
  </si>
  <si>
    <t>54629425</t>
  </si>
  <si>
    <t>Лютовское сельское поселение</t>
  </si>
  <si>
    <t>54629428</t>
  </si>
  <si>
    <t>Навесненское сельское поселение</t>
  </si>
  <si>
    <t>54629431</t>
  </si>
  <si>
    <t>Никольское сельское поселение</t>
  </si>
  <si>
    <t>54629434</t>
  </si>
  <si>
    <t>Островское сельское поселение</t>
  </si>
  <si>
    <t>54629440</t>
  </si>
  <si>
    <t>Речицкое сельское поселение</t>
  </si>
  <si>
    <t>54629443</t>
  </si>
  <si>
    <t>Сергиевское</t>
  </si>
  <si>
    <t>54629446</t>
  </si>
  <si>
    <t>Сосновское сельское поселение</t>
  </si>
  <si>
    <t>54629449</t>
  </si>
  <si>
    <t>Малоархангельский муниципальный район</t>
  </si>
  <si>
    <t>54632000</t>
  </si>
  <si>
    <t>Губкинское сельское поселение</t>
  </si>
  <si>
    <t>54632402</t>
  </si>
  <si>
    <t>Дубовицкое сельское поселение</t>
  </si>
  <si>
    <t>54632404</t>
  </si>
  <si>
    <t>Ленинское сельское поселение</t>
  </si>
  <si>
    <t>54632407</t>
  </si>
  <si>
    <t>Луковское сельское поселение</t>
  </si>
  <si>
    <t>54632410</t>
  </si>
  <si>
    <t>Малоархангельск городское поселение</t>
  </si>
  <si>
    <t>54632101</t>
  </si>
  <si>
    <t>54632413</t>
  </si>
  <si>
    <t>Первомайское сельское поселение</t>
  </si>
  <si>
    <t>54632416</t>
  </si>
  <si>
    <t>Подгородненское сельское поселение</t>
  </si>
  <si>
    <t>54632419</t>
  </si>
  <si>
    <t>Мценский муниципальный район</t>
  </si>
  <si>
    <t>54636000</t>
  </si>
  <si>
    <t>Алябьевское сельское поселение</t>
  </si>
  <si>
    <t>54636402</t>
  </si>
  <si>
    <t>Аникановское сельское поселение</t>
  </si>
  <si>
    <t>54636407</t>
  </si>
  <si>
    <t>Башкатовское сельское поселение</t>
  </si>
  <si>
    <t>54636404</t>
  </si>
  <si>
    <t>Воинское сельское поселение</t>
  </si>
  <si>
    <t>54636410</t>
  </si>
  <si>
    <t>Высокинское сельское поселение</t>
  </si>
  <si>
    <t>54636413</t>
  </si>
  <si>
    <t>Карандаковское сельское поселение</t>
  </si>
  <si>
    <t>54636416</t>
  </si>
  <si>
    <t>Отрадинское</t>
  </si>
  <si>
    <t>54636418</t>
  </si>
  <si>
    <t>Подберезовское сельское поселение</t>
  </si>
  <si>
    <t>54636428</t>
  </si>
  <si>
    <t>Подмокринское сельское поселение</t>
  </si>
  <si>
    <t>54636419</t>
  </si>
  <si>
    <t>Протасовское сельское поселение</t>
  </si>
  <si>
    <t>54636422</t>
  </si>
  <si>
    <t>Спасско-Лутовиновское</t>
  </si>
  <si>
    <t>54636425</t>
  </si>
  <si>
    <t>Тельченское сельское поселение</t>
  </si>
  <si>
    <t>54636431</t>
  </si>
  <si>
    <t>Чахинское сельское поселение</t>
  </si>
  <si>
    <t>54636434</t>
  </si>
  <si>
    <t>Черемошенское сельское поселение</t>
  </si>
  <si>
    <t>54636437</t>
  </si>
  <si>
    <t>Новодеревеньковский муниципальный район</t>
  </si>
  <si>
    <t>54639000</t>
  </si>
  <si>
    <t>Глебовское сельское поселение</t>
  </si>
  <si>
    <t>54639404</t>
  </si>
  <si>
    <t>Никитинское сельское поселение</t>
  </si>
  <si>
    <t>54639409</t>
  </si>
  <si>
    <t>Новодеревеньковское сельское поселение</t>
  </si>
  <si>
    <t>54639410</t>
  </si>
  <si>
    <t>Паньковское сельское поселение</t>
  </si>
  <si>
    <t>54639413</t>
  </si>
  <si>
    <t>Старогольское сельское поселение</t>
  </si>
  <si>
    <t>54639419</t>
  </si>
  <si>
    <t>Судбищенское</t>
  </si>
  <si>
    <t>54639422</t>
  </si>
  <si>
    <t>Суровское сельское поселение</t>
  </si>
  <si>
    <t>54639425</t>
  </si>
  <si>
    <t>Хомутово городское поселение</t>
  </si>
  <si>
    <t>54639151</t>
  </si>
  <si>
    <t>Новосильский муниципальный район</t>
  </si>
  <si>
    <t>54643000</t>
  </si>
  <si>
    <t>Вяжевское сельское поселение</t>
  </si>
  <si>
    <t>54643402</t>
  </si>
  <si>
    <t>Глубковское сельское поселение</t>
  </si>
  <si>
    <t>54643404</t>
  </si>
  <si>
    <t>Голунское сельское поселение</t>
  </si>
  <si>
    <t>54643410</t>
  </si>
  <si>
    <t>Зареченское сельское поселение</t>
  </si>
  <si>
    <t>54643413</t>
  </si>
  <si>
    <t>Новосиль городское поселение</t>
  </si>
  <si>
    <t>54643101</t>
  </si>
  <si>
    <t>Петушенское сельское поселение</t>
  </si>
  <si>
    <t>54643431</t>
  </si>
  <si>
    <t>Прудовское сельское поселение</t>
  </si>
  <si>
    <t>54643434</t>
  </si>
  <si>
    <t>Хворостянское сельское поселение</t>
  </si>
  <si>
    <t>54643440</t>
  </si>
  <si>
    <t>Орловский муниципальный округ</t>
  </si>
  <si>
    <t>54501000</t>
  </si>
  <si>
    <t>Покровский муниципальный район</t>
  </si>
  <si>
    <t>54650000</t>
  </si>
  <si>
    <t>54650402</t>
  </si>
  <si>
    <t>Верхнежерновское сельское поселение</t>
  </si>
  <si>
    <t>54650404</t>
  </si>
  <si>
    <t>Верхососенское сельское поселение</t>
  </si>
  <si>
    <t>54650405</t>
  </si>
  <si>
    <t>Владимирское сельское поселение</t>
  </si>
  <si>
    <t>54650407</t>
  </si>
  <si>
    <t>Вышнетуровецкое сельское поселение</t>
  </si>
  <si>
    <t>54650410</t>
  </si>
  <si>
    <t>Даниловское сельское поселение</t>
  </si>
  <si>
    <t>54650413</t>
  </si>
  <si>
    <t>Дросковское сельское поселение</t>
  </si>
  <si>
    <t>54650416</t>
  </si>
  <si>
    <t>Журавецкое сельское поселение</t>
  </si>
  <si>
    <t>54650419</t>
  </si>
  <si>
    <t>Ивановское сельское поселение</t>
  </si>
  <si>
    <t>54650422</t>
  </si>
  <si>
    <t>54650425</t>
  </si>
  <si>
    <t>Покровское городское поселение</t>
  </si>
  <si>
    <t>54650151</t>
  </si>
  <si>
    <t>Ретинское сельское поселение</t>
  </si>
  <si>
    <t>54650431</t>
  </si>
  <si>
    <t>Столбецкое сельское поселение</t>
  </si>
  <si>
    <t>54650434</t>
  </si>
  <si>
    <t>Топковское сельское поселение</t>
  </si>
  <si>
    <t>54650437</t>
  </si>
  <si>
    <t>Свердловский муниципальный район</t>
  </si>
  <si>
    <t>54652000</t>
  </si>
  <si>
    <t>Богодуховское сельское поселение</t>
  </si>
  <si>
    <t>54652402</t>
  </si>
  <si>
    <t>Змиевка городское поселение</t>
  </si>
  <si>
    <t>54652151</t>
  </si>
  <si>
    <t>Котовское сельское поселение</t>
  </si>
  <si>
    <t>54652404</t>
  </si>
  <si>
    <t>Кошелевское сельское поселение</t>
  </si>
  <si>
    <t>54652407</t>
  </si>
  <si>
    <t>Красноармейское сельское поселение</t>
  </si>
  <si>
    <t>54652410</t>
  </si>
  <si>
    <t>54652413</t>
  </si>
  <si>
    <t>Новопетровское сельское поселение</t>
  </si>
  <si>
    <t>54652416</t>
  </si>
  <si>
    <t>Яковлевское сельское поселение</t>
  </si>
  <si>
    <t>54652419</t>
  </si>
  <si>
    <t>Сосковский муниципальный район</t>
  </si>
  <si>
    <t>54653000</t>
  </si>
  <si>
    <t>Алмазовское сельское поселение</t>
  </si>
  <si>
    <t>54653403</t>
  </si>
  <si>
    <t>Алпеевское сельское поселение</t>
  </si>
  <si>
    <t>54653405</t>
  </si>
  <si>
    <t>Кировское сельское поселение</t>
  </si>
  <si>
    <t>54653415</t>
  </si>
  <si>
    <t>Лобынцевское сельское поселение</t>
  </si>
  <si>
    <t>54653417</t>
  </si>
  <si>
    <t>Мураевское сельское поселение</t>
  </si>
  <si>
    <t>54653419</t>
  </si>
  <si>
    <t>Рыжковское сельское поселение</t>
  </si>
  <si>
    <t>54653422</t>
  </si>
  <si>
    <t>Сосковское сельское поселение</t>
  </si>
  <si>
    <t>54653425</t>
  </si>
  <si>
    <t>Троснянский муниципальный район</t>
  </si>
  <si>
    <t>54654000</t>
  </si>
  <si>
    <t>Воронецкое сельское поселение</t>
  </si>
  <si>
    <t>54654405</t>
  </si>
  <si>
    <t>Жерновецкое сельское поселение</t>
  </si>
  <si>
    <t>54654408</t>
  </si>
  <si>
    <t>Ломовецкое сельское поселение</t>
  </si>
  <si>
    <t>54654415</t>
  </si>
  <si>
    <t>Малахово-Слободское сельское поселение</t>
  </si>
  <si>
    <t>54654417</t>
  </si>
  <si>
    <t>Муравльское сельское поселение</t>
  </si>
  <si>
    <t>54654419</t>
  </si>
  <si>
    <t>54654422</t>
  </si>
  <si>
    <t>Пенновское сельское поселение</t>
  </si>
  <si>
    <t>54654425</t>
  </si>
  <si>
    <t>Троснянское сельское поселение</t>
  </si>
  <si>
    <t>54654430</t>
  </si>
  <si>
    <t>Урицкий муниципальный район</t>
  </si>
  <si>
    <t>54655000</t>
  </si>
  <si>
    <t>Архангельское сельское поселение</t>
  </si>
  <si>
    <t>54655407</t>
  </si>
  <si>
    <t>Богдановское сельское поселение</t>
  </si>
  <si>
    <t>54655410</t>
  </si>
  <si>
    <t>Бунинское сельское поселение</t>
  </si>
  <si>
    <t>54655413</t>
  </si>
  <si>
    <t>Городищенское сельское поселение</t>
  </si>
  <si>
    <t>54655416</t>
  </si>
  <si>
    <t>54655422</t>
  </si>
  <si>
    <t>Луначарское сельское поселение</t>
  </si>
  <si>
    <t>54655428</t>
  </si>
  <si>
    <t>Нарышкино городское поселение</t>
  </si>
  <si>
    <t>54655151</t>
  </si>
  <si>
    <t>Подзаваловское сельское поселение</t>
  </si>
  <si>
    <t>54655437</t>
  </si>
  <si>
    <t>Хотынецкий муниципальный район</t>
  </si>
  <si>
    <t>54657000</t>
  </si>
  <si>
    <t>Аболмасовское сельское поселение</t>
  </si>
  <si>
    <t>54657402</t>
  </si>
  <si>
    <t>Алехинское сельское поселение</t>
  </si>
  <si>
    <t>54657404</t>
  </si>
  <si>
    <t>Богородицкое сельское поселение</t>
  </si>
  <si>
    <t>54657407</t>
  </si>
  <si>
    <t>Ильинское сельское поселение</t>
  </si>
  <si>
    <t>54657419</t>
  </si>
  <si>
    <t>Краснорябинское</t>
  </si>
  <si>
    <t>54657424</t>
  </si>
  <si>
    <t>Меловское сельское поселение</t>
  </si>
  <si>
    <t>54657426</t>
  </si>
  <si>
    <t>Студеновское сельское поселение</t>
  </si>
  <si>
    <t>54657431</t>
  </si>
  <si>
    <t>Хотимль-Кузменковское</t>
  </si>
  <si>
    <t>54657437</t>
  </si>
  <si>
    <t>Хотынец городское поселение</t>
  </si>
  <si>
    <t>54657151</t>
  </si>
  <si>
    <t>Шаблыкинский муниципальный район</t>
  </si>
  <si>
    <t>54659000</t>
  </si>
  <si>
    <t>54659402</t>
  </si>
  <si>
    <t>Косулическое сельское поселение</t>
  </si>
  <si>
    <t>54659404</t>
  </si>
  <si>
    <t>Молодовское сельское поселение</t>
  </si>
  <si>
    <t>54659406</t>
  </si>
  <si>
    <t>Навлинское сельское поселение</t>
  </si>
  <si>
    <t>54659408</t>
  </si>
  <si>
    <t>Сомовское сельское поселение</t>
  </si>
  <si>
    <t>54659410</t>
  </si>
  <si>
    <t>Титовское сельское поселение</t>
  </si>
  <si>
    <t>54659413</t>
  </si>
  <si>
    <t>Хотьковское сельское поселение</t>
  </si>
  <si>
    <t>54659416</t>
  </si>
  <si>
    <t>Шаблыкино городское поселение</t>
  </si>
  <si>
    <t>54659151</t>
  </si>
  <si>
    <t>МО_ОКТМО</t>
  </si>
  <si>
    <t>302010, г. Орел, ул. Авиационная, д.1</t>
  </si>
  <si>
    <t>Леонов Денис Александрович</t>
  </si>
  <si>
    <t>Кошелева Елена Сергеевна</t>
  </si>
  <si>
    <t>Начальник ПЭО</t>
  </si>
  <si>
    <t>(4862)72-33-35 доб.238</t>
  </si>
  <si>
    <t>kosheleva-elena2022@mail.ru</t>
  </si>
  <si>
    <t>05.10.2022 14:47:31</t>
  </si>
  <si>
    <t>Город Орёл, Город Орёл (54701000);</t>
  </si>
  <si>
    <t>Вид деятельности:_x000D_
  - Производство тепловой энергии. Некомбинированная выработка_x000D_
_x000D_
Территория оказания услуг:_x000D_
  - Город Орёл, Город Орёл (54701000);_x000D_
_x000D_
Централизованная система теплоснабжения:_x000D_
  - наименование отсутствует</t>
  </si>
  <si>
    <t>наименование отсутствует</t>
  </si>
  <si>
    <t>Город Орёл (54701000)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</si>
</sst>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9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22" fontId="5" fillId="0" borderId="0" xfId="47" applyNumberFormat="1" applyFont="1" applyAlignment="1">
      <alignment horizontal="left" vertical="center" wrapText="1"/>
    </xf>
    <xf numFmtId="49" fontId="0" fillId="0" borderId="0" xfId="0" applyNumberFormat="1">
      <alignment vertical="top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Fill="1" applyBorder="1" applyAlignment="1" applyProtection="1">
      <alignment horizontal="center" vertical="center" wrapText="1"/>
    </xf>
    <xf numFmtId="49" fontId="5" fillId="7" borderId="27" xfId="50" applyNumberFormat="1" applyFill="1" applyBorder="1" applyAlignment="1" applyProtection="1">
      <alignment horizontal="center" vertical="center" wrapText="1"/>
    </xf>
    <xf numFmtId="0" fontId="1" fillId="0" borderId="0" xfId="54" applyNumberFormat="1"/>
    <xf numFmtId="0" fontId="56" fillId="0" borderId="0" xfId="53" applyFont="1" applyAlignment="1" applyProtection="1">
      <alignment vertical="center" wrapText="1"/>
    </xf>
    <xf numFmtId="0" fontId="56" fillId="0" borderId="0" xfId="53" applyFont="1" applyAlignment="1" applyProtection="1">
      <alignment horizontal="center" vertical="center" wrapText="1"/>
    </xf>
    <xf numFmtId="0" fontId="56" fillId="0" borderId="0" xfId="53" applyFont="1" applyAlignment="1" applyProtection="1">
      <alignment horizontal="left" vertical="center" wrapText="1" indent="1"/>
    </xf>
    <xf numFmtId="0" fontId="56" fillId="0" borderId="0" xfId="53" applyFont="1" applyAlignment="1" applyProtection="1">
      <alignment horizontal="left" vertical="center" indent="1"/>
    </xf>
    <xf numFmtId="0" fontId="52" fillId="0" borderId="0" xfId="53" applyFont="1" applyAlignment="1" applyProtection="1">
      <alignment horizontal="left" vertical="center" wrapText="1" indent="1"/>
    </xf>
    <xf numFmtId="0" fontId="57" fillId="0" borderId="0" xfId="53" applyFont="1" applyAlignment="1" applyProtection="1">
      <alignment horizontal="left" vertical="center" wrapText="1" indent="1"/>
    </xf>
    <xf numFmtId="0" fontId="78" fillId="0" borderId="0" xfId="53" applyFont="1" applyAlignment="1" applyProtection="1">
      <alignment horizontal="left" vertical="center" indent="1"/>
    </xf>
    <xf numFmtId="0" fontId="57" fillId="0" borderId="0" xfId="53" applyFont="1" applyAlignment="1" applyProtection="1">
      <alignment vertical="center" wrapText="1"/>
    </xf>
    <xf numFmtId="0" fontId="10" fillId="0" borderId="0" xfId="53" applyFont="1" applyAlignment="1" applyProtection="1">
      <alignment vertical="center" wrapText="1"/>
    </xf>
    <xf numFmtId="0" fontId="5" fillId="0" borderId="0" xfId="53" applyFont="1" applyAlignment="1" applyProtection="1">
      <alignment vertical="center" wrapText="1"/>
    </xf>
    <xf numFmtId="0" fontId="31" fillId="0" borderId="0" xfId="53" applyFont="1" applyAlignment="1" applyProtection="1">
      <alignment horizontal="center" vertical="center" wrapText="1"/>
    </xf>
    <xf numFmtId="0" fontId="5" fillId="0" borderId="0" xfId="53" applyFont="1" applyAlignment="1" applyProtection="1">
      <alignment horizontal="right" vertical="center" wrapText="1"/>
    </xf>
    <xf numFmtId="0" fontId="56" fillId="0" borderId="0" xfId="53" applyFont="1" applyAlignment="1" applyProtection="1">
      <alignment vertical="center"/>
    </xf>
    <xf numFmtId="0" fontId="79" fillId="0" borderId="0" xfId="53" applyFont="1" applyAlignment="1" applyProtection="1">
      <alignment vertical="center"/>
    </xf>
    <xf numFmtId="0" fontId="30" fillId="0" borderId="0" xfId="53" applyFont="1" applyAlignment="1" applyProtection="1">
      <alignment vertical="center" wrapText="1"/>
    </xf>
    <xf numFmtId="0" fontId="75" fillId="0" borderId="0" xfId="53" applyFont="1" applyAlignment="1" applyProtection="1">
      <alignment vertical="center" wrapText="1"/>
    </xf>
    <xf numFmtId="4" fontId="5" fillId="0" borderId="0" xfId="33" applyFill="1" applyBorder="1" applyAlignment="1" applyProtection="1">
      <alignment horizontal="right" vertical="center" wrapText="1"/>
    </xf>
    <xf numFmtId="0" fontId="5" fillId="0" borderId="0" xfId="49" applyFont="1" applyAlignment="1" applyProtection="1">
      <alignment horizontal="left" vertical="center" wrapText="1" indent="1"/>
    </xf>
    <xf numFmtId="49" fontId="5" fillId="0" borderId="0" xfId="38" applyProtection="1">
      <alignment vertical="top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ill="1" applyBorder="1" applyAlignment="1" applyProtection="1">
      <alignment horizontal="center" vertical="center" wrapText="1"/>
    </xf>
    <xf numFmtId="168" fontId="5" fillId="0" borderId="5" xfId="53" applyNumberFormat="1" applyFont="1" applyBorder="1" applyAlignment="1" applyProtection="1">
      <alignment horizontal="center" vertical="center" wrapText="1"/>
    </xf>
    <xf numFmtId="168" fontId="5" fillId="0" borderId="5" xfId="32" applyNumberFormat="1" applyFont="1" applyBorder="1" applyProtection="1">
      <alignment horizontal="center" vertical="center" wrapText="1"/>
    </xf>
    <xf numFmtId="0" fontId="5" fillId="0" borderId="0" xfId="53" applyFont="1" applyAlignment="1" applyProtection="1">
      <alignment vertical="center"/>
    </xf>
    <xf numFmtId="0" fontId="27" fillId="0" borderId="0" xfId="53" applyFont="1" applyAlignment="1" applyProtection="1">
      <alignment horizontal="center" vertical="center" wrapText="1"/>
    </xf>
    <xf numFmtId="49" fontId="27" fillId="0" borderId="13" xfId="32" applyNumberFormat="1" applyFont="1" applyBorder="1" applyProtection="1">
      <alignment horizontal="center" vertical="center" wrapText="1"/>
    </xf>
    <xf numFmtId="0" fontId="72" fillId="0" borderId="0" xfId="53" applyFont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35" fillId="10" borderId="13" xfId="39" applyFill="1" applyBorder="1" applyAlignment="1" applyProtection="1">
      <alignment horizontal="left" vertical="center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0" fontId="5" fillId="0" borderId="24" xfId="53" applyFont="1" applyBorder="1" applyAlignment="1" applyProtection="1">
      <alignment vertical="center"/>
    </xf>
    <xf numFmtId="0" fontId="0" fillId="0" borderId="0" xfId="53" applyFont="1" applyAlignment="1" applyProtection="1">
      <alignment vertical="center" wrapText="1"/>
    </xf>
    <xf numFmtId="0" fontId="52" fillId="0" borderId="0" xfId="53" applyFont="1" applyAlignment="1" applyProtection="1">
      <alignment vertical="center" wrapText="1"/>
    </xf>
    <xf numFmtId="14" fontId="46" fillId="0" borderId="5" xfId="51" applyNumberFormat="1" applyFont="1" applyBorder="1" applyAlignment="1" applyProtection="1">
      <alignment horizontal="center" vertical="center" wrapText="1"/>
    </xf>
    <xf numFmtId="0" fontId="5" fillId="0" borderId="5" xfId="53" applyFont="1" applyBorder="1" applyAlignment="1" applyProtection="1">
      <alignment horizontal="center" vertical="center" wrapText="1"/>
    </xf>
    <xf numFmtId="14" fontId="5" fillId="0" borderId="5" xfId="51" applyNumberFormat="1" applyFont="1" applyBorder="1" applyAlignment="1" applyProtection="1">
      <alignment horizontal="left" vertical="center" wrapText="1" inden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71" fillId="10" borderId="13" xfId="38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0" fillId="10" borderId="14" xfId="0" applyFill="1" applyBorder="1" applyAlignment="1" applyProtection="1">
      <alignment horizontal="right" vertical="center" wrapText="1"/>
    </xf>
    <xf numFmtId="0" fontId="58" fillId="0" borderId="0" xfId="53" applyFont="1" applyAlignment="1" applyProtection="1">
      <alignment vertical="center" wrapText="1"/>
    </xf>
    <xf numFmtId="49" fontId="52" fillId="0" borderId="0" xfId="0" applyFont="1" applyProtection="1">
      <alignment vertical="top"/>
    </xf>
    <xf numFmtId="49" fontId="56" fillId="0" borderId="0" xfId="0" applyFont="1" applyProtection="1">
      <alignment vertical="top"/>
    </xf>
    <xf numFmtId="49" fontId="0" fillId="0" borderId="0" xfId="0" applyProtection="1">
      <alignment vertical="top"/>
    </xf>
    <xf numFmtId="49" fontId="31" fillId="0" borderId="5" xfId="32" applyNumberFormat="1" applyFont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0" fillId="10" borderId="13" xfId="0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49" fontId="5" fillId="10" borderId="13" xfId="38" applyFill="1" applyBorder="1" applyAlignment="1" applyProtection="1">
      <alignment horizontal="right" vertical="center" wrapText="1"/>
    </xf>
    <xf numFmtId="49" fontId="5" fillId="10" borderId="14" xfId="38" applyFill="1" applyBorder="1" applyAlignment="1" applyProtection="1">
      <alignment horizontal="right" vertical="center" wrapText="1"/>
    </xf>
    <xf numFmtId="0" fontId="5" fillId="0" borderId="54" xfId="53" applyFont="1" applyBorder="1" applyAlignment="1" applyProtection="1">
      <alignment vertical="center" wrapText="1"/>
    </xf>
    <xf numFmtId="0" fontId="43" fillId="0" borderId="0" xfId="53" applyFont="1" applyAlignment="1" applyProtection="1">
      <alignment vertical="center" wrapText="1"/>
    </xf>
    <xf numFmtId="0" fontId="8" fillId="0" borderId="0" xfId="53" applyFont="1" applyAlignment="1" applyProtection="1">
      <alignment vertical="center" wrapText="1"/>
    </xf>
    <xf numFmtId="0" fontId="44" fillId="0" borderId="0" xfId="53" applyFont="1" applyAlignment="1" applyProtection="1">
      <alignment horizontal="center" vertical="center" wrapText="1"/>
    </xf>
    <xf numFmtId="0" fontId="53" fillId="0" borderId="0" xfId="35" applyFont="1" applyProtection="1"/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8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5" fillId="0" borderId="0" xfId="31" applyFont="1" applyBorder="1" applyAlignment="1" applyProtection="1">
      <alignment vertical="center" wrapText="1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" fillId="0" borderId="0" xfId="43" applyFont="1" applyAlignment="1" applyProtection="1">
      <alignment vertical="center" wrapText="1"/>
    </xf>
    <xf numFmtId="49" fontId="5" fillId="0" borderId="0" xfId="51" applyNumberFormat="1" applyFont="1" applyAlignment="1" applyProtection="1">
      <alignment horizontal="center" vertical="center" wrapText="1"/>
    </xf>
    <xf numFmtId="0" fontId="5" fillId="0" borderId="0" xfId="43" applyFont="1" applyAlignment="1" applyProtection="1">
      <alignment horizontal="right" vertical="center" wrapText="1"/>
    </xf>
    <xf numFmtId="0" fontId="21" fillId="0" borderId="0" xfId="39" applyNumberFormat="1" applyFont="1" applyBorder="1" applyAlignment="1" applyProtection="1">
      <alignment vertical="center"/>
    </xf>
    <xf numFmtId="0" fontId="5" fillId="0" borderId="0" xfId="43" applyFont="1" applyAlignment="1" applyProtection="1">
      <alignment horizontal="center" vertical="center" wrapText="1"/>
    </xf>
    <xf numFmtId="0" fontId="45" fillId="0" borderId="0" xfId="43" applyFont="1" applyAlignment="1" applyProtection="1">
      <alignment horizontal="center" vertical="center" wrapText="1"/>
    </xf>
    <xf numFmtId="0" fontId="5" fillId="0" borderId="5" xfId="43" applyFont="1" applyBorder="1" applyAlignment="1" applyProtection="1">
      <alignment horizontal="center" vertical="center" wrapText="1"/>
    </xf>
    <xf numFmtId="49" fontId="27" fillId="0" borderId="0" xfId="32" applyNumberFormat="1" applyFont="1" applyBorder="1" applyProtection="1">
      <alignment horizontal="center" vertical="center" wrapText="1"/>
    </xf>
    <xf numFmtId="49" fontId="27" fillId="0" borderId="5" xfId="32" applyNumberFormat="1" applyFont="1" applyBorder="1" applyProtection="1">
      <alignment horizontal="center" vertical="center" wrapText="1"/>
    </xf>
    <xf numFmtId="0" fontId="56" fillId="0" borderId="0" xfId="39" applyNumberFormat="1" applyFont="1" applyBorder="1" applyAlignment="1" applyProtection="1">
      <alignment horizontal="center" vertical="center"/>
    </xf>
    <xf numFmtId="0" fontId="5" fillId="0" borderId="0" xfId="32" applyFont="1" applyBorder="1" applyProtection="1">
      <alignment horizontal="center" vertical="center" wrapText="1"/>
    </xf>
    <xf numFmtId="0" fontId="5" fillId="10" borderId="12" xfId="32" applyFont="1" applyFill="1" applyBorder="1" applyProtection="1">
      <alignment horizontal="center" vertical="center" wrapText="1"/>
    </xf>
    <xf numFmtId="49" fontId="5" fillId="10" borderId="13" xfId="32" applyNumberFormat="1" applyFont="1" applyFill="1" applyBorder="1" applyProtection="1">
      <alignment horizontal="center" vertical="center" wrapText="1"/>
    </xf>
    <xf numFmtId="0" fontId="35" fillId="10" borderId="14" xfId="39" applyNumberFormat="1" applyFill="1" applyBorder="1" applyAlignment="1" applyProtection="1">
      <alignment vertical="center"/>
    </xf>
    <xf numFmtId="49" fontId="5" fillId="0" borderId="15" xfId="32" applyNumberFormat="1" applyFont="1" applyBorder="1" applyProtection="1">
      <alignment horizontal="center" vertical="center" wrapText="1"/>
    </xf>
    <xf numFmtId="49" fontId="5" fillId="0" borderId="5" xfId="32" applyNumberFormat="1" applyFont="1" applyBorder="1" applyProtection="1">
      <alignment horizontal="center" vertical="center" wrapText="1"/>
    </xf>
    <xf numFmtId="49" fontId="54" fillId="0" borderId="5" xfId="35" applyNumberFormat="1" applyFont="1" applyBorder="1" applyAlignment="1" applyProtection="1">
      <alignment horizontal="left" vertical="center" wrapText="1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15" borderId="0" xfId="35" applyFont="1" applyFill="1" applyAlignment="1" applyProtection="1">
      <alignment vertical="top"/>
    </xf>
    <xf numFmtId="49" fontId="5" fillId="0" borderId="0" xfId="51" applyNumberFormat="1" applyFont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0" fontId="35" fillId="0" borderId="19" xfId="39" applyNumberFormat="1" applyBorder="1" applyAlignment="1" applyProtection="1">
      <alignment vertical="center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Border="1" applyAlignment="1" applyProtection="1">
      <alignment horizontal="center" vertical="center" wrapText="1"/>
    </xf>
    <xf numFmtId="0" fontId="27" fillId="0" borderId="16" xfId="53" applyFont="1" applyBorder="1" applyAlignment="1" applyProtection="1">
      <alignment horizontal="center" vertical="center" wrapText="1"/>
    </xf>
    <xf numFmtId="0" fontId="5" fillId="0" borderId="5" xfId="53" applyFont="1" applyBorder="1" applyAlignment="1" applyProtection="1">
      <alignment horizontal="center" vertical="center" wrapText="1"/>
    </xf>
    <xf numFmtId="0" fontId="5" fillId="7" borderId="15" xfId="53" applyFont="1" applyFill="1" applyBorder="1" applyAlignment="1" applyProtection="1">
      <alignment horizontal="left" vertical="center" wrapText="1" indent="1"/>
    </xf>
    <xf numFmtId="0" fontId="5" fillId="9" borderId="21" xfId="53" applyFont="1" applyFill="1" applyBorder="1" applyAlignment="1" applyProtection="1">
      <alignment horizontal="left" vertical="center" wrapText="1" indent="1"/>
    </xf>
    <xf numFmtId="0" fontId="5" fillId="9" borderId="22" xfId="53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Border="1" applyAlignment="1" applyProtection="1">
      <alignment horizontal="center" vertical="center" wrapText="1"/>
    </xf>
    <xf numFmtId="14" fontId="31" fillId="0" borderId="21" xfId="51" applyNumberFormat="1" applyFont="1" applyBorder="1" applyAlignment="1" applyProtection="1">
      <alignment horizontal="center" vertical="center" wrapText="1"/>
    </xf>
    <xf numFmtId="14" fontId="46" fillId="0" borderId="22" xfId="51" applyNumberFormat="1" applyFont="1" applyBorder="1" applyAlignment="1" applyProtection="1">
      <alignment horizontal="center" vertical="center" wrapText="1"/>
    </xf>
    <xf numFmtId="168" fontId="5" fillId="0" borderId="12" xfId="53" applyNumberFormat="1" applyFont="1" applyBorder="1" applyAlignment="1" applyProtection="1">
      <alignment horizontal="center" vertical="center" wrapText="1"/>
    </xf>
    <xf numFmtId="168" fontId="5" fillId="0" borderId="14" xfId="53" applyNumberFormat="1" applyFont="1" applyBorder="1" applyAlignment="1" applyProtection="1">
      <alignment horizontal="center" vertical="center" wrapText="1"/>
    </xf>
    <xf numFmtId="168" fontId="5" fillId="0" borderId="5" xfId="53" applyNumberFormat="1" applyFont="1" applyBorder="1" applyAlignment="1" applyProtection="1">
      <alignment horizontal="center" vertical="center" wrapText="1"/>
    </xf>
    <xf numFmtId="49" fontId="27" fillId="0" borderId="13" xfId="32" applyNumberFormat="1" applyFont="1" applyBorder="1" applyProtection="1">
      <alignment horizontal="center" vertical="center" wrapText="1"/>
    </xf>
    <xf numFmtId="0" fontId="18" fillId="0" borderId="14" xfId="31" applyFont="1" applyBorder="1" applyAlignment="1" applyProtection="1">
      <alignment horizontal="left" vertical="center" wrapText="1" indent="1"/>
    </xf>
    <xf numFmtId="0" fontId="18" fillId="0" borderId="5" xfId="31" applyFont="1" applyBorder="1" applyAlignment="1" applyProtection="1">
      <alignment horizontal="left" vertical="center" wrapText="1" indent="1"/>
    </xf>
    <xf numFmtId="0" fontId="18" fillId="0" borderId="12" xfId="31" applyFont="1" applyBorder="1" applyAlignment="1" applyProtection="1">
      <alignment horizontal="left" vertical="center" wrapText="1" indent="1"/>
    </xf>
    <xf numFmtId="0" fontId="5" fillId="0" borderId="0" xfId="53" applyFont="1" applyAlignment="1" applyProtection="1">
      <alignment horizontal="center" vertical="center" wrapText="1"/>
    </xf>
    <xf numFmtId="49" fontId="5" fillId="0" borderId="0" xfId="51" applyNumberFormat="1" applyFont="1" applyAlignment="1" applyProtection="1">
      <alignment horizontal="center" vertical="center" wrapText="1"/>
    </xf>
    <xf numFmtId="4" fontId="5" fillId="0" borderId="5" xfId="33" applyFill="1" applyBorder="1" applyAlignment="1" applyProtection="1">
      <alignment horizontal="center" vertical="center" wrapText="1"/>
    </xf>
    <xf numFmtId="0" fontId="5" fillId="15" borderId="0" xfId="43" applyFont="1" applyFill="1" applyAlignment="1" applyProtection="1">
      <alignment horizontal="center" vertical="center" wrapText="1"/>
    </xf>
    <xf numFmtId="0" fontId="5" fillId="0" borderId="5" xfId="43" applyFont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Border="1" applyAlignment="1" applyProtection="1">
      <alignment horizontal="center" vertical="center"/>
    </xf>
    <xf numFmtId="0" fontId="5" fillId="0" borderId="0" xfId="43" applyFont="1" applyAlignment="1" applyProtection="1">
      <alignment horizontal="right" vertical="center" wrapText="1"/>
    </xf>
    <xf numFmtId="0" fontId="5" fillId="0" borderId="0" xfId="31" applyFont="1" applyBorder="1" applyProtection="1">
      <alignment horizontal="center" vertical="center" wrapText="1"/>
    </xf>
    <xf numFmtId="0" fontId="35" fillId="0" borderId="0" xfId="39" applyNumberFormat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Border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Border="1" applyAlignment="1" applyProtection="1">
      <alignment horizontal="center" vertical="center" wrapText="1"/>
    </xf>
    <xf numFmtId="14" fontId="46" fillId="0" borderId="21" xfId="51" applyNumberFormat="1" applyFont="1" applyBorder="1" applyAlignment="1" applyProtection="1">
      <alignment horizontal="center" vertical="center" wrapText="1"/>
    </xf>
    <xf numFmtId="0" fontId="54" fillId="7" borderId="15" xfId="35" applyFont="1" applyFill="1" applyBorder="1" applyAlignment="1" applyProtection="1">
      <alignment horizontal="left" vertical="center" wrapText="1" indent="1"/>
    </xf>
    <xf numFmtId="0" fontId="54" fillId="9" borderId="22" xfId="35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Border="1" applyProtection="1">
      <alignment horizontal="center" vertical="center" wrapText="1"/>
    </xf>
    <xf numFmtId="49" fontId="27" fillId="0" borderId="14" xfId="32" applyNumberFormat="1" applyFont="1" applyBorder="1" applyProtection="1">
      <alignment horizontal="center" vertical="center" wrapText="1"/>
    </xf>
    <xf numFmtId="0" fontId="5" fillId="0" borderId="29" xfId="53" applyFont="1" applyBorder="1" applyAlignment="1" applyProtection="1">
      <alignment horizontal="center" vertical="center" wrapText="1"/>
    </xf>
    <xf numFmtId="0" fontId="5" fillId="0" borderId="30" xfId="53" applyFont="1" applyBorder="1" applyAlignment="1" applyProtection="1">
      <alignment horizontal="center" vertical="center" wrapText="1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31" fillId="0" borderId="16" xfId="53" applyFont="1" applyBorder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49" fontId="5" fillId="0" borderId="5" xfId="32" applyNumberFormat="1" applyFont="1" applyBorder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" fillId="0" borderId="0" xfId="31" applyFont="1" applyBorder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9" hidden="1" customWidth="1"/>
    <col min="2" max="2" width="9.140625" style="190" hidden="1" customWidth="1"/>
    <col min="3" max="3" width="3.7109375" style="191" customWidth="1"/>
    <col min="4" max="4" width="7" style="190" bestFit="1" customWidth="1"/>
    <col min="5" max="5" width="11.28515625" style="190" customWidth="1"/>
    <col min="6" max="6" width="41" style="190" customWidth="1"/>
    <col min="7" max="7" width="18" style="190" customWidth="1"/>
    <col min="8" max="8" width="13.140625" style="190" customWidth="1"/>
    <col min="9" max="9" width="11.42578125" style="190" customWidth="1"/>
    <col min="10" max="10" width="42.140625" style="190" customWidth="1"/>
    <col min="11" max="11" width="115.7109375" style="190" customWidth="1"/>
    <col min="12" max="12" width="3.7109375" style="190" customWidth="1"/>
    <col min="13" max="16384" width="9.140625" style="190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71" t="s">
        <v>229</v>
      </c>
      <c r="E5" s="471"/>
      <c r="F5" s="471"/>
      <c r="G5" s="471"/>
      <c r="H5" s="471"/>
      <c r="I5" s="471"/>
      <c r="J5" s="471"/>
      <c r="K5" s="192"/>
    </row>
    <row r="6" spans="1:14" ht="3" hidden="1" customHeight="1">
      <c r="D6" s="207"/>
      <c r="E6" s="207"/>
      <c r="G6" s="207"/>
      <c r="H6" s="207"/>
      <c r="I6" s="207"/>
      <c r="J6" s="207"/>
      <c r="K6" s="207"/>
    </row>
    <row r="7" spans="1:14" s="189" customFormat="1" ht="3" customHeight="1">
      <c r="B7" s="190"/>
      <c r="C7" s="191"/>
      <c r="D7" s="208"/>
      <c r="E7" s="208"/>
      <c r="G7" s="208"/>
      <c r="H7" s="208"/>
      <c r="I7" s="208"/>
      <c r="J7" s="208"/>
      <c r="K7" s="208"/>
      <c r="L7" s="209"/>
    </row>
    <row r="8" spans="1:14">
      <c r="D8" s="472" t="s">
        <v>230</v>
      </c>
      <c r="E8" s="472"/>
      <c r="F8" s="472"/>
      <c r="G8" s="472"/>
      <c r="H8" s="472"/>
      <c r="I8" s="472"/>
      <c r="J8" s="472"/>
      <c r="K8" s="472" t="s">
        <v>231</v>
      </c>
    </row>
    <row r="9" spans="1:14">
      <c r="D9" s="472" t="s">
        <v>25</v>
      </c>
      <c r="E9" s="472" t="s">
        <v>232</v>
      </c>
      <c r="F9" s="472"/>
      <c r="G9" s="472" t="s">
        <v>233</v>
      </c>
      <c r="H9" s="472"/>
      <c r="I9" s="472"/>
      <c r="J9" s="472"/>
      <c r="K9" s="472"/>
    </row>
    <row r="10" spans="1:14" ht="22.5">
      <c r="D10" s="472"/>
      <c r="E10" s="186" t="s">
        <v>234</v>
      </c>
      <c r="F10" s="186" t="s">
        <v>148</v>
      </c>
      <c r="G10" s="186" t="s">
        <v>148</v>
      </c>
      <c r="H10" s="186" t="s">
        <v>234</v>
      </c>
      <c r="I10" s="186" t="s">
        <v>235</v>
      </c>
      <c r="J10" s="186" t="s">
        <v>236</v>
      </c>
      <c r="K10" s="472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3" t="s">
        <v>1</v>
      </c>
      <c r="B12" s="119" t="s">
        <v>144</v>
      </c>
      <c r="C12" s="194"/>
      <c r="D12" s="195" t="s">
        <v>26</v>
      </c>
      <c r="E12" s="196"/>
      <c r="F12" s="197"/>
      <c r="G12" s="197"/>
      <c r="H12" s="197"/>
      <c r="I12" s="198"/>
      <c r="J12" s="199"/>
      <c r="K12" s="468" t="s">
        <v>237</v>
      </c>
      <c r="M12" s="200" t="str">
        <f>IF(ISERROR(INDEX(kind_of_nameforms,MATCH(E12,kind_of_forms,0),1)),"",INDEX(kind_of_nameforms,MATCH(E12,kind_of_forms,0),1))</f>
        <v/>
      </c>
      <c r="N12" s="201"/>
    </row>
    <row r="13" spans="1:14" ht="15" customHeight="1">
      <c r="A13" s="190"/>
      <c r="C13" s="190"/>
      <c r="D13" s="202"/>
      <c r="E13" s="203" t="s">
        <v>169</v>
      </c>
      <c r="F13" s="204"/>
      <c r="G13" s="204"/>
      <c r="H13" s="204"/>
      <c r="I13" s="204"/>
      <c r="J13" s="205"/>
      <c r="K13" s="469"/>
    </row>
    <row r="14" spans="1:14" ht="3" customHeight="1">
      <c r="A14" s="190"/>
      <c r="C14" s="190"/>
    </row>
    <row r="15" spans="1:14" ht="27.75" customHeight="1">
      <c r="E15" s="470" t="s">
        <v>238</v>
      </c>
      <c r="F15" s="470"/>
      <c r="G15" s="470"/>
      <c r="H15" s="470"/>
      <c r="I15" s="470"/>
      <c r="J15" s="470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73" t="s">
        <v>6</v>
      </c>
      <c r="E7" s="473"/>
    </row>
    <row r="8" spans="4:5" ht="15" customHeight="1">
      <c r="D8" s="467" t="str">
        <f>IF(org=0,"Не определено",org)</f>
        <v>АО "Орелгортеплоэнерго"</v>
      </c>
      <c r="E8" s="467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74" t="s">
        <v>7</v>
      </c>
      <c r="C2" s="474"/>
      <c r="D2" s="474"/>
      <c r="E2" s="474"/>
    </row>
    <row r="3" spans="2:5" ht="6.95" customHeight="1"/>
    <row r="4" spans="2:5" ht="21.75" customHeight="1">
      <c r="B4" s="143" t="s">
        <v>118</v>
      </c>
      <c r="C4" s="143" t="s">
        <v>119</v>
      </c>
      <c r="D4" s="143" t="s">
        <v>24</v>
      </c>
      <c r="E4" s="142" t="s">
        <v>16</v>
      </c>
    </row>
  </sheetData>
  <sheetProtection algorithmName="SHA-512" hashValue="gJ8T+ek1R5RZfIEFXXJVEcG0hoW8g4NjhxokVQ4lz9o6EfrHpaOzeH14Ka6OTeA4iTL7rLMI9PFICrtdkSbcRw==" saltValue="WIF5VzSVfnYIxqGlIKns8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4" t="s">
        <v>331</v>
      </c>
      <c r="S1" s="475" t="s">
        <v>240</v>
      </c>
      <c r="T1" s="475"/>
    </row>
    <row r="2" spans="1:20" ht="25.5">
      <c r="A2" s="248" t="s">
        <v>173</v>
      </c>
      <c r="C2" s="18">
        <v>2015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/>
      <c r="M2" s="26" t="s">
        <v>226</v>
      </c>
      <c r="N2" s="255" t="s">
        <v>332</v>
      </c>
      <c r="S2" s="210" t="s">
        <v>241</v>
      </c>
      <c r="T2" s="211" t="s">
        <v>242</v>
      </c>
    </row>
    <row r="3" spans="1:20" ht="78.75">
      <c r="A3" s="248" t="s">
        <v>174</v>
      </c>
      <c r="C3" s="18">
        <v>2016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/>
      <c r="M3" s="26" t="s">
        <v>227</v>
      </c>
      <c r="N3" s="255" t="s">
        <v>333</v>
      </c>
      <c r="S3" s="212" t="s">
        <v>338</v>
      </c>
      <c r="T3" s="2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48" t="s">
        <v>277</v>
      </c>
      <c r="C4" s="18">
        <v>2017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/>
      <c r="M4" s="26"/>
      <c r="N4" s="255" t="s">
        <v>334</v>
      </c>
    </row>
    <row r="5" spans="1:20" ht="42.75">
      <c r="A5" s="248" t="s">
        <v>216</v>
      </c>
      <c r="C5" s="18">
        <v>2018</v>
      </c>
      <c r="E5" s="19" t="s">
        <v>37</v>
      </c>
      <c r="F5" s="19" t="s">
        <v>60</v>
      </c>
      <c r="K5" s="17" t="s">
        <v>55</v>
      </c>
      <c r="L5" s="50"/>
      <c r="M5" s="26"/>
      <c r="N5" s="255" t="s">
        <v>335</v>
      </c>
    </row>
    <row r="6" spans="1:20">
      <c r="A6" s="248" t="s">
        <v>203</v>
      </c>
      <c r="C6" s="18">
        <v>2019</v>
      </c>
      <c r="E6" s="19" t="s">
        <v>38</v>
      </c>
      <c r="F6" s="21"/>
      <c r="K6" s="53"/>
      <c r="L6" s="53"/>
    </row>
    <row r="7" spans="1:20" ht="12.75">
      <c r="A7" s="248" t="s">
        <v>278</v>
      </c>
      <c r="C7" s="18">
        <v>2020</v>
      </c>
      <c r="E7" s="19" t="s">
        <v>39</v>
      </c>
      <c r="F7" s="21"/>
      <c r="K7" s="59"/>
      <c r="L7" s="53"/>
    </row>
    <row r="8" spans="1:20">
      <c r="A8" s="248" t="s">
        <v>279</v>
      </c>
      <c r="C8" s="18">
        <v>2021</v>
      </c>
      <c r="E8" s="19" t="s">
        <v>40</v>
      </c>
      <c r="F8" s="21"/>
      <c r="K8" s="60" t="s">
        <v>127</v>
      </c>
    </row>
    <row r="9" spans="1:20">
      <c r="A9" s="248" t="s">
        <v>175</v>
      </c>
      <c r="C9" s="18">
        <v>2022</v>
      </c>
      <c r="E9" s="19" t="s">
        <v>41</v>
      </c>
      <c r="F9" s="21"/>
      <c r="K9" s="58"/>
    </row>
    <row r="10" spans="1:20" ht="12.75">
      <c r="A10" s="248" t="s">
        <v>280</v>
      </c>
      <c r="E10" s="19" t="s">
        <v>42</v>
      </c>
      <c r="F10" s="21"/>
      <c r="K10" s="59"/>
    </row>
    <row r="11" spans="1:20">
      <c r="A11" s="248" t="s">
        <v>281</v>
      </c>
      <c r="E11" s="19" t="s">
        <v>43</v>
      </c>
      <c r="F11" s="21"/>
      <c r="K11" s="61"/>
    </row>
    <row r="12" spans="1:20">
      <c r="A12" s="248" t="s">
        <v>282</v>
      </c>
      <c r="E12" s="19" t="s">
        <v>44</v>
      </c>
      <c r="F12" s="21"/>
    </row>
    <row r="13" spans="1:20">
      <c r="A13" s="248" t="s">
        <v>283</v>
      </c>
      <c r="E13" s="19" t="s">
        <v>45</v>
      </c>
      <c r="F13" s="21"/>
    </row>
    <row r="14" spans="1:20">
      <c r="A14" s="248" t="s">
        <v>284</v>
      </c>
    </row>
    <row r="15" spans="1:20">
      <c r="A15" s="248" t="s">
        <v>212</v>
      </c>
    </row>
    <row r="16" spans="1:20">
      <c r="A16" s="248" t="s">
        <v>204</v>
      </c>
      <c r="C16" s="48"/>
      <c r="D16" s="111"/>
      <c r="E16" s="111"/>
      <c r="G16" s="158" t="s">
        <v>165</v>
      </c>
    </row>
    <row r="17" spans="1:7">
      <c r="A17" s="248" t="s">
        <v>285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01.07.2022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30.09.2022</v>
      </c>
      <c r="G17" s="159" t="s">
        <v>1167</v>
      </c>
    </row>
    <row r="18" spans="1:7">
      <c r="A18" s="248" t="s">
        <v>286</v>
      </c>
      <c r="C18" s="114"/>
      <c r="D18" s="115"/>
      <c r="E18" s="115"/>
      <c r="G18" s="48"/>
    </row>
    <row r="19" spans="1:7" ht="22.5">
      <c r="A19" s="248" t="s">
        <v>287</v>
      </c>
      <c r="C19" s="48"/>
      <c r="D19" s="111"/>
      <c r="E19" s="111"/>
      <c r="G19" s="158" t="s">
        <v>168</v>
      </c>
    </row>
    <row r="20" spans="1:7" ht="22.5">
      <c r="A20" s="248" t="s">
        <v>176</v>
      </c>
      <c r="C20" s="116" t="s">
        <v>132</v>
      </c>
      <c r="D20" s="117"/>
      <c r="E20" s="117"/>
      <c r="G20" s="60" t="b">
        <v>1</v>
      </c>
    </row>
    <row r="21" spans="1:7">
      <c r="A21" s="248" t="s">
        <v>177</v>
      </c>
    </row>
    <row r="22" spans="1:7">
      <c r="A22" s="248" t="s">
        <v>178</v>
      </c>
    </row>
    <row r="23" spans="1:7">
      <c r="A23" s="248" t="s">
        <v>288</v>
      </c>
    </row>
    <row r="24" spans="1:7">
      <c r="A24" s="248" t="s">
        <v>289</v>
      </c>
    </row>
    <row r="25" spans="1:7">
      <c r="A25" s="248" t="s">
        <v>179</v>
      </c>
    </row>
    <row r="26" spans="1:7">
      <c r="A26" s="248" t="s">
        <v>290</v>
      </c>
    </row>
    <row r="27" spans="1:7">
      <c r="A27" s="248" t="s">
        <v>180</v>
      </c>
    </row>
    <row r="28" spans="1:7">
      <c r="A28" s="248" t="s">
        <v>213</v>
      </c>
    </row>
    <row r="29" spans="1:7">
      <c r="A29" s="248" t="s">
        <v>205</v>
      </c>
    </row>
    <row r="30" spans="1:7">
      <c r="A30" s="248" t="s">
        <v>291</v>
      </c>
    </row>
    <row r="31" spans="1:7">
      <c r="A31" s="248" t="s">
        <v>292</v>
      </c>
    </row>
    <row r="32" spans="1:7">
      <c r="A32" s="248" t="s">
        <v>181</v>
      </c>
    </row>
    <row r="33" spans="1:1">
      <c r="A33" s="248" t="s">
        <v>293</v>
      </c>
    </row>
    <row r="34" spans="1:1">
      <c r="A34" s="248" t="s">
        <v>294</v>
      </c>
    </row>
    <row r="35" spans="1:1">
      <c r="A35" s="248" t="s">
        <v>295</v>
      </c>
    </row>
    <row r="36" spans="1:1">
      <c r="A36" s="248" t="s">
        <v>296</v>
      </c>
    </row>
    <row r="37" spans="1:1">
      <c r="A37" s="248" t="s">
        <v>297</v>
      </c>
    </row>
    <row r="38" spans="1:1">
      <c r="A38" s="248" t="s">
        <v>206</v>
      </c>
    </row>
    <row r="39" spans="1:1">
      <c r="A39" s="248" t="s">
        <v>298</v>
      </c>
    </row>
    <row r="40" spans="1:1">
      <c r="A40" s="248" t="s">
        <v>182</v>
      </c>
    </row>
    <row r="41" spans="1:1">
      <c r="A41" s="248" t="s">
        <v>183</v>
      </c>
    </row>
    <row r="42" spans="1:1">
      <c r="A42" s="248" t="s">
        <v>184</v>
      </c>
    </row>
    <row r="43" spans="1:1">
      <c r="A43" s="248" t="s">
        <v>299</v>
      </c>
    </row>
    <row r="44" spans="1:1">
      <c r="A44" s="248" t="s">
        <v>300</v>
      </c>
    </row>
    <row r="45" spans="1:1">
      <c r="A45" s="248" t="s">
        <v>207</v>
      </c>
    </row>
    <row r="46" spans="1:1">
      <c r="A46" s="248" t="s">
        <v>301</v>
      </c>
    </row>
    <row r="47" spans="1:1">
      <c r="A47" s="248" t="s">
        <v>302</v>
      </c>
    </row>
    <row r="48" spans="1:1">
      <c r="A48" s="248" t="s">
        <v>303</v>
      </c>
    </row>
    <row r="49" spans="1:1">
      <c r="A49" s="248" t="s">
        <v>304</v>
      </c>
    </row>
    <row r="50" spans="1:1">
      <c r="A50" s="248" t="s">
        <v>185</v>
      </c>
    </row>
    <row r="51" spans="1:1">
      <c r="A51" s="248" t="s">
        <v>186</v>
      </c>
    </row>
    <row r="52" spans="1:1">
      <c r="A52" s="248" t="s">
        <v>214</v>
      </c>
    </row>
    <row r="53" spans="1:1">
      <c r="A53" s="248" t="s">
        <v>305</v>
      </c>
    </row>
    <row r="54" spans="1:1">
      <c r="A54" s="248" t="s">
        <v>217</v>
      </c>
    </row>
    <row r="55" spans="1:1">
      <c r="A55" s="248" t="s">
        <v>187</v>
      </c>
    </row>
    <row r="56" spans="1:1">
      <c r="A56" s="248" t="s">
        <v>306</v>
      </c>
    </row>
    <row r="57" spans="1:1">
      <c r="A57" s="248" t="s">
        <v>188</v>
      </c>
    </row>
    <row r="58" spans="1:1">
      <c r="A58" s="248" t="s">
        <v>307</v>
      </c>
    </row>
    <row r="59" spans="1:1">
      <c r="A59" s="248" t="s">
        <v>308</v>
      </c>
    </row>
    <row r="60" spans="1:1">
      <c r="A60" s="248" t="s">
        <v>309</v>
      </c>
    </row>
    <row r="61" spans="1:1">
      <c r="A61" s="248" t="s">
        <v>310</v>
      </c>
    </row>
    <row r="62" spans="1:1">
      <c r="A62" s="248" t="s">
        <v>208</v>
      </c>
    </row>
    <row r="63" spans="1:1">
      <c r="A63" s="248" t="s">
        <v>311</v>
      </c>
    </row>
    <row r="64" spans="1:1">
      <c r="A64" s="248" t="s">
        <v>312</v>
      </c>
    </row>
    <row r="65" spans="1:1">
      <c r="A65" s="248" t="s">
        <v>218</v>
      </c>
    </row>
    <row r="66" spans="1:1">
      <c r="A66" s="248" t="s">
        <v>209</v>
      </c>
    </row>
    <row r="67" spans="1:1">
      <c r="A67" s="248" t="s">
        <v>189</v>
      </c>
    </row>
    <row r="68" spans="1:1">
      <c r="A68" s="248" t="s">
        <v>313</v>
      </c>
    </row>
    <row r="69" spans="1:1">
      <c r="A69" s="248" t="s">
        <v>314</v>
      </c>
    </row>
    <row r="70" spans="1:1">
      <c r="A70" s="248" t="s">
        <v>315</v>
      </c>
    </row>
    <row r="71" spans="1:1">
      <c r="A71" s="248" t="s">
        <v>316</v>
      </c>
    </row>
    <row r="72" spans="1:1">
      <c r="A72" s="248" t="s">
        <v>190</v>
      </c>
    </row>
    <row r="73" spans="1:1">
      <c r="A73" s="248" t="s">
        <v>317</v>
      </c>
    </row>
    <row r="74" spans="1:1">
      <c r="A74" s="248" t="s">
        <v>191</v>
      </c>
    </row>
    <row r="75" spans="1:1">
      <c r="A75" s="248" t="s">
        <v>192</v>
      </c>
    </row>
    <row r="76" spans="1:1">
      <c r="A76" s="248" t="s">
        <v>193</v>
      </c>
    </row>
    <row r="77" spans="1:1">
      <c r="A77" s="248" t="s">
        <v>194</v>
      </c>
    </row>
    <row r="78" spans="1:1">
      <c r="A78" s="248" t="s">
        <v>210</v>
      </c>
    </row>
    <row r="79" spans="1:1">
      <c r="A79" s="248" t="s">
        <v>215</v>
      </c>
    </row>
    <row r="80" spans="1:1">
      <c r="A80" s="248" t="s">
        <v>195</v>
      </c>
    </row>
    <row r="81" spans="1:1">
      <c r="A81" s="248" t="s">
        <v>196</v>
      </c>
    </row>
    <row r="82" spans="1:1">
      <c r="A82" s="248" t="s">
        <v>219</v>
      </c>
    </row>
    <row r="83" spans="1:1">
      <c r="A83" s="248" t="s">
        <v>318</v>
      </c>
    </row>
    <row r="84" spans="1:1">
      <c r="A84" s="248" t="s">
        <v>211</v>
      </c>
    </row>
    <row r="85" spans="1:1">
      <c r="A85" s="248" t="s">
        <v>319</v>
      </c>
    </row>
    <row r="86" spans="1:1">
      <c r="A86" s="248" t="s">
        <v>320</v>
      </c>
    </row>
    <row r="87" spans="1:1">
      <c r="A87" s="248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5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279">
        <f>IF(Территории!$E$12="",1,0)</f>
        <v>0</v>
      </c>
    </row>
    <row r="5" spans="1:1">
      <c r="A5" s="279">
        <f>IF(Дифференциация!$I$22="",1,0)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77"/>
      <c r="E1" s="477"/>
      <c r="F1" s="477"/>
      <c r="G1" s="477"/>
      <c r="H1" s="477"/>
      <c r="I1" s="477"/>
      <c r="J1" s="477"/>
      <c r="K1" s="477"/>
    </row>
    <row r="2" spans="1:11" ht="14.25">
      <c r="A2" s="120">
        <v>1</v>
      </c>
      <c r="B2" s="131" t="s">
        <v>146</v>
      </c>
      <c r="C2" s="120"/>
      <c r="D2" s="477"/>
      <c r="E2" s="477"/>
      <c r="F2" s="477"/>
      <c r="G2" s="477"/>
      <c r="H2" s="477"/>
      <c r="I2" s="477"/>
      <c r="J2" s="477"/>
      <c r="K2" s="477"/>
    </row>
    <row r="3" spans="1:11" ht="22.5">
      <c r="A3" s="120">
        <v>2</v>
      </c>
      <c r="B3" s="131" t="s">
        <v>147</v>
      </c>
      <c r="C3" s="120"/>
      <c r="D3" s="478"/>
      <c r="E3" s="478"/>
      <c r="F3" s="478"/>
      <c r="G3" s="478"/>
      <c r="H3" s="478"/>
      <c r="I3" s="478"/>
      <c r="J3" s="478"/>
      <c r="K3" s="478"/>
    </row>
    <row r="4" spans="1:11" ht="14.25">
      <c r="B4" s="130" t="s">
        <v>154</v>
      </c>
      <c r="C4" s="120"/>
      <c r="D4" s="479"/>
      <c r="E4" s="478"/>
      <c r="F4" s="478"/>
      <c r="G4" s="478"/>
      <c r="H4" s="478"/>
      <c r="I4" s="478"/>
      <c r="J4" s="478"/>
      <c r="K4" s="478"/>
    </row>
    <row r="5" spans="1:11" ht="33.75">
      <c r="A5" s="120">
        <v>1</v>
      </c>
      <c r="B5" s="131" t="s">
        <v>197</v>
      </c>
      <c r="C5" s="120"/>
      <c r="D5" s="476"/>
      <c r="E5" s="476"/>
      <c r="F5" s="476"/>
      <c r="G5" s="476"/>
      <c r="H5" s="476"/>
      <c r="I5" s="476"/>
      <c r="J5" s="476"/>
      <c r="K5" s="476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328</v>
      </c>
    </row>
    <row r="8" spans="1:11" ht="56.25">
      <c r="A8" s="120">
        <v>4</v>
      </c>
      <c r="B8" s="131" t="s">
        <v>329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7"/>
      <c r="E14" s="217"/>
      <c r="F14" s="217"/>
      <c r="G14" s="217"/>
      <c r="H14" s="217"/>
      <c r="I14" s="217"/>
      <c r="J14" s="217"/>
      <c r="K14" s="217"/>
      <c r="L14" s="217"/>
    </row>
    <row r="15" spans="1:83" ht="15" customHeight="1">
      <c r="A15" s="31"/>
      <c r="B15" s="133" t="s">
        <v>149</v>
      </c>
      <c r="C15" s="489"/>
      <c r="D15" s="462">
        <v>1</v>
      </c>
      <c r="E15" s="490"/>
      <c r="F15" s="218"/>
      <c r="G15" s="187">
        <v>0</v>
      </c>
      <c r="H15" s="219"/>
      <c r="I15" s="132"/>
      <c r="J15" s="220" t="s">
        <v>250</v>
      </c>
      <c r="K15" s="144"/>
      <c r="L15" s="162"/>
      <c r="M15" s="215">
        <f>mergeValue(H15)</f>
        <v>0</v>
      </c>
      <c r="N15" s="214"/>
      <c r="O15" s="214"/>
      <c r="P15" s="215" t="str">
        <f t="array" ref="P15">IF(ISERROR(MATCH(MID(Q15,1,250),MID(note_ter,1,250),0)),"n","y")</f>
        <v>y</v>
      </c>
      <c r="Q15" s="214"/>
      <c r="R15" s="215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89"/>
      <c r="D16" s="462"/>
      <c r="E16" s="490"/>
      <c r="F16" s="132"/>
      <c r="G16" s="138"/>
      <c r="H16" s="144" t="s">
        <v>50</v>
      </c>
      <c r="I16" s="138"/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7"/>
      <c r="G19" s="217"/>
      <c r="H19" s="217"/>
      <c r="I19" s="217"/>
      <c r="J19" s="217"/>
      <c r="K19" s="217"/>
      <c r="L19" s="217"/>
      <c r="Q19" s="91"/>
    </row>
    <row r="20" spans="1:83" ht="15" customHeight="1">
      <c r="A20" s="31"/>
      <c r="B20" s="133" t="s">
        <v>149</v>
      </c>
      <c r="C20" s="491"/>
      <c r="D20" s="32"/>
      <c r="E20" s="32"/>
      <c r="F20" s="492"/>
      <c r="G20" s="462">
        <v>0</v>
      </c>
      <c r="H20" s="480"/>
      <c r="I20" s="132"/>
      <c r="J20" s="220" t="s">
        <v>250</v>
      </c>
      <c r="K20" s="144"/>
      <c r="L20" s="162"/>
      <c r="M20" s="215">
        <f>mergeValue(H20)</f>
        <v>0</v>
      </c>
      <c r="N20" s="214"/>
      <c r="O20" s="214"/>
      <c r="P20" s="214"/>
      <c r="Q20" s="214"/>
      <c r="R20" s="215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91"/>
      <c r="D21" s="32"/>
      <c r="E21" s="32"/>
      <c r="F21" s="492"/>
      <c r="G21" s="462"/>
      <c r="H21" s="480"/>
      <c r="I21" s="138"/>
      <c r="J21" s="138"/>
      <c r="K21" s="144" t="s">
        <v>49</v>
      </c>
      <c r="L21" s="162"/>
      <c r="M21" s="214"/>
      <c r="N21" s="214"/>
      <c r="O21" s="214"/>
      <c r="P21" s="214"/>
      <c r="Q21" s="215"/>
      <c r="R21" s="214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21"/>
      <c r="E25" s="84"/>
      <c r="I25" s="137"/>
      <c r="J25" s="187">
        <v>0</v>
      </c>
      <c r="K25" s="222"/>
      <c r="L25" s="134"/>
      <c r="M25" s="215">
        <f>mergeValue(H25)</f>
        <v>0</v>
      </c>
      <c r="N25" s="214"/>
      <c r="O25" s="214"/>
      <c r="P25" s="214"/>
      <c r="Q25" s="214"/>
      <c r="R25" s="215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481" t="s">
        <v>26</v>
      </c>
      <c r="E29" s="482"/>
      <c r="F29" s="482" t="s">
        <v>19</v>
      </c>
      <c r="G29" s="483"/>
      <c r="H29" s="462">
        <v>1</v>
      </c>
      <c r="I29" s="487"/>
      <c r="J29" s="482" t="s">
        <v>19</v>
      </c>
      <c r="K29" s="141"/>
      <c r="L29" s="137" t="s">
        <v>26</v>
      </c>
      <c r="M29" s="148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481"/>
      <c r="E30" s="482"/>
      <c r="F30" s="482"/>
      <c r="G30" s="484"/>
      <c r="H30" s="462"/>
      <c r="I30" s="488"/>
      <c r="J30" s="482"/>
      <c r="K30" s="132"/>
      <c r="L30" s="138"/>
      <c r="M30" s="147" t="s">
        <v>325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481"/>
      <c r="E31" s="482"/>
      <c r="F31" s="482"/>
      <c r="G31" s="132"/>
      <c r="H31" s="138"/>
      <c r="I31" s="135" t="s">
        <v>200</v>
      </c>
      <c r="J31" s="138"/>
      <c r="K31" s="138"/>
      <c r="L31" s="138"/>
      <c r="M31" s="139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93"/>
      <c r="H35" s="462">
        <v>1</v>
      </c>
      <c r="I35" s="485"/>
      <c r="J35" s="482" t="s">
        <v>19</v>
      </c>
      <c r="K35" s="141"/>
      <c r="L35" s="137" t="s">
        <v>26</v>
      </c>
      <c r="M35" s="148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94"/>
      <c r="H36" s="462"/>
      <c r="I36" s="486"/>
      <c r="J36" s="482"/>
      <c r="K36" s="132"/>
      <c r="L36" s="138"/>
      <c r="M36" s="147" t="s">
        <v>325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8"/>
      <c r="L37" s="138"/>
      <c r="M37" s="139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26</v>
      </c>
      <c r="M40" s="149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4"/>
      <c r="D45" s="195"/>
      <c r="E45" s="196"/>
      <c r="F45" s="197"/>
      <c r="G45" s="197"/>
      <c r="H45" s="197"/>
      <c r="I45" s="198"/>
      <c r="J45" s="199"/>
      <c r="K45" s="206"/>
      <c r="M45" s="200" t="str">
        <f>IF(ISERROR(INDEX(kind_of_nameforms,MATCH(E45,kind_of_forms,0),1)),"",INDEX(kind_of_nameforms,MATCH(E45,kind_of_forms,0),1))</f>
        <v/>
      </c>
      <c r="N45" s="213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4" customFormat="1">
      <c r="D49" s="245"/>
      <c r="E49" s="217"/>
      <c r="F49" s="217"/>
      <c r="G49" s="217"/>
      <c r="U49" s="175"/>
    </row>
    <row r="50" spans="1:21">
      <c r="C50" s="91"/>
      <c r="D50" s="452" t="s">
        <v>241</v>
      </c>
      <c r="E50" s="453"/>
      <c r="F50" s="453"/>
      <c r="G50" s="454"/>
    </row>
    <row r="51" spans="1:21" s="15" customFormat="1" ht="11.25" customHeight="1">
      <c r="A51" s="27"/>
      <c r="C51" s="32"/>
      <c r="D51" s="455" t="s">
        <v>230</v>
      </c>
      <c r="E51" s="455"/>
      <c r="F51" s="455"/>
      <c r="G51" s="456" t="s">
        <v>231</v>
      </c>
      <c r="H51" s="133"/>
      <c r="R51" s="172"/>
    </row>
    <row r="52" spans="1:21" s="15" customFormat="1" ht="11.25" customHeight="1">
      <c r="A52" s="27"/>
      <c r="C52" s="32"/>
      <c r="D52" s="228" t="s">
        <v>25</v>
      </c>
      <c r="E52" s="136" t="s">
        <v>251</v>
      </c>
      <c r="F52" s="229" t="s">
        <v>220</v>
      </c>
      <c r="G52" s="457"/>
      <c r="H52" s="133"/>
      <c r="R52" s="172"/>
    </row>
    <row r="53" spans="1:21" s="15" customFormat="1" ht="12" customHeight="1">
      <c r="A53" s="27"/>
      <c r="C53" s="32"/>
      <c r="D53" s="244" t="s">
        <v>26</v>
      </c>
      <c r="E53" s="230">
        <v>2</v>
      </c>
      <c r="F53" s="231">
        <v>3</v>
      </c>
      <c r="G53" s="232">
        <v>4</v>
      </c>
      <c r="H53" s="133"/>
      <c r="R53" s="172"/>
    </row>
    <row r="54" spans="1:21" s="15" customFormat="1">
      <c r="A54" s="27"/>
      <c r="C54" s="32"/>
      <c r="D54" s="227">
        <v>1</v>
      </c>
      <c r="E54" s="233" t="s">
        <v>253</v>
      </c>
      <c r="F54" s="249" t="str">
        <f>IF(form_up_date="","",form_up_date)</f>
        <v>05.10.2022</v>
      </c>
      <c r="G54" s="251" t="s">
        <v>254</v>
      </c>
      <c r="H54" s="133"/>
      <c r="R54" s="172"/>
    </row>
    <row r="55" spans="1:21" s="15" customFormat="1" ht="45">
      <c r="A55" s="27"/>
      <c r="C55" s="32"/>
      <c r="D55" s="227" t="s">
        <v>265</v>
      </c>
      <c r="E55" s="233" t="s">
        <v>255</v>
      </c>
      <c r="F55" s="249"/>
      <c r="G55" s="223" t="s">
        <v>323</v>
      </c>
      <c r="H55" s="133"/>
      <c r="R55" s="172"/>
    </row>
    <row r="56" spans="1:21" s="15" customFormat="1">
      <c r="A56" s="27"/>
      <c r="C56" s="32"/>
      <c r="D56" s="227" t="s">
        <v>266</v>
      </c>
      <c r="E56" s="233" t="s">
        <v>256</v>
      </c>
      <c r="F56" s="249"/>
      <c r="G56" s="251" t="s">
        <v>257</v>
      </c>
      <c r="H56" s="133"/>
      <c r="R56" s="172"/>
    </row>
    <row r="57" spans="1:21" s="15" customFormat="1">
      <c r="A57" s="27"/>
      <c r="C57" s="32"/>
      <c r="D57" s="227" t="s">
        <v>267</v>
      </c>
      <c r="E57" s="233" t="s">
        <v>258</v>
      </c>
      <c r="F57" s="250" t="s">
        <v>259</v>
      </c>
      <c r="G57" s="223"/>
      <c r="H57" s="133"/>
      <c r="R57" s="172"/>
    </row>
    <row r="58" spans="1:21" s="15" customFormat="1">
      <c r="A58" s="27"/>
      <c r="C58" s="32"/>
      <c r="D58" s="187" t="str">
        <f>D57&amp;".1"</f>
        <v>4.1.1</v>
      </c>
      <c r="E58" s="234" t="s">
        <v>3</v>
      </c>
      <c r="F58" s="249" t="str">
        <f>IF(region_name="","",region_name)</f>
        <v>Орловская область</v>
      </c>
      <c r="G58" s="251" t="s">
        <v>260</v>
      </c>
      <c r="H58" s="133"/>
      <c r="R58" s="172"/>
    </row>
    <row r="59" spans="1:21" s="15" customFormat="1">
      <c r="A59" s="27"/>
      <c r="C59" s="32"/>
      <c r="D59" s="227" t="s">
        <v>268</v>
      </c>
      <c r="E59" s="235" t="s">
        <v>261</v>
      </c>
      <c r="F59" s="249"/>
      <c r="G59" s="252" t="s">
        <v>262</v>
      </c>
      <c r="H59" s="133"/>
      <c r="R59" s="172"/>
    </row>
    <row r="60" spans="1:21" s="15" customFormat="1" ht="56.25">
      <c r="A60" s="27"/>
      <c r="C60" s="32"/>
      <c r="D60" s="227" t="s">
        <v>269</v>
      </c>
      <c r="E60" s="236" t="s">
        <v>263</v>
      </c>
      <c r="F60" s="249"/>
      <c r="G60" s="243" t="s">
        <v>322</v>
      </c>
      <c r="H60" s="133"/>
      <c r="R60" s="17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93" t="str">
        <f>"Код шаблона: " &amp; GetCode()</f>
        <v>Код шаблона: FAS.JKH.OPEN.INFO.LIMIT.WARM</v>
      </c>
      <c r="C2" s="393"/>
      <c r="D2" s="393"/>
      <c r="E2" s="393"/>
      <c r="F2" s="393"/>
      <c r="G2" s="393"/>
      <c r="V2" s="64"/>
    </row>
    <row r="3" spans="1:27" ht="18" customHeight="1">
      <c r="B3" s="394" t="str">
        <f>"Версия " &amp; Getversion()</f>
        <v>Версия 1.0.1</v>
      </c>
      <c r="C3" s="39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95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7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84" t="s">
        <v>221</v>
      </c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86"/>
    </row>
    <row r="8" spans="1:27" ht="15" customHeight="1">
      <c r="A8" s="64"/>
      <c r="B8" s="95"/>
      <c r="C8" s="96"/>
      <c r="D8" s="97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86"/>
    </row>
    <row r="9" spans="1:27" ht="15" customHeight="1">
      <c r="A9" s="64"/>
      <c r="B9" s="95"/>
      <c r="C9" s="96"/>
      <c r="D9" s="97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86"/>
    </row>
    <row r="10" spans="1:27" ht="10.5" customHeight="1">
      <c r="A10" s="64"/>
      <c r="B10" s="95"/>
      <c r="C10" s="96"/>
      <c r="D10" s="97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X10" s="384"/>
      <c r="Y10" s="86"/>
    </row>
    <row r="11" spans="1:27" ht="27" customHeight="1">
      <c r="A11" s="64"/>
      <c r="B11" s="95"/>
      <c r="C11" s="96"/>
      <c r="D11" s="97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86"/>
    </row>
    <row r="12" spans="1:27" ht="12" customHeight="1">
      <c r="A12" s="64"/>
      <c r="B12" s="95"/>
      <c r="C12" s="96"/>
      <c r="D12" s="97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  <c r="X12" s="384"/>
      <c r="Y12" s="86"/>
    </row>
    <row r="13" spans="1:27" ht="38.25" customHeight="1">
      <c r="A13" s="64"/>
      <c r="B13" s="95"/>
      <c r="C13" s="96"/>
      <c r="D13" s="97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87"/>
    </row>
    <row r="14" spans="1:27" ht="15" customHeight="1">
      <c r="A14" s="64"/>
      <c r="B14" s="95"/>
      <c r="C14" s="96"/>
      <c r="D14" s="97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86"/>
    </row>
    <row r="15" spans="1:27" ht="15">
      <c r="A15" s="64"/>
      <c r="B15" s="95"/>
      <c r="C15" s="96"/>
      <c r="D15" s="97"/>
      <c r="E15" s="384"/>
      <c r="F15" s="384"/>
      <c r="G15" s="384"/>
      <c r="H15" s="384"/>
      <c r="I15" s="384"/>
      <c r="J15" s="384"/>
      <c r="K15" s="384"/>
      <c r="L15" s="384"/>
      <c r="M15" s="384"/>
      <c r="N15" s="384"/>
      <c r="O15" s="384"/>
      <c r="P15" s="384"/>
      <c r="Q15" s="384"/>
      <c r="R15" s="384"/>
      <c r="S15" s="384"/>
      <c r="T15" s="384"/>
      <c r="U15" s="384"/>
      <c r="V15" s="384"/>
      <c r="W15" s="384"/>
      <c r="X15" s="384"/>
      <c r="Y15" s="86"/>
    </row>
    <row r="16" spans="1:27" ht="15">
      <c r="A16" s="64"/>
      <c r="B16" s="95"/>
      <c r="C16" s="96"/>
      <c r="D16" s="97"/>
      <c r="E16" s="384"/>
      <c r="F16" s="384"/>
      <c r="G16" s="384"/>
      <c r="H16" s="384"/>
      <c r="I16" s="384"/>
      <c r="J16" s="384"/>
      <c r="K16" s="384"/>
      <c r="L16" s="384"/>
      <c r="M16" s="384"/>
      <c r="N16" s="384"/>
      <c r="O16" s="384"/>
      <c r="P16" s="384"/>
      <c r="Q16" s="384"/>
      <c r="R16" s="384"/>
      <c r="S16" s="384"/>
      <c r="T16" s="384"/>
      <c r="U16" s="384"/>
      <c r="V16" s="384"/>
      <c r="W16" s="384"/>
      <c r="X16" s="384"/>
      <c r="Y16" s="86"/>
    </row>
    <row r="17" spans="1:25" ht="15" customHeight="1">
      <c r="A17" s="64"/>
      <c r="B17" s="95"/>
      <c r="C17" s="96"/>
      <c r="D17" s="97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86"/>
    </row>
    <row r="18" spans="1:25" ht="15">
      <c r="A18" s="64"/>
      <c r="B18" s="95"/>
      <c r="C18" s="96"/>
      <c r="D18" s="97"/>
      <c r="E18" s="384"/>
      <c r="F18" s="384"/>
      <c r="G18" s="384"/>
      <c r="H18" s="384"/>
      <c r="I18" s="384"/>
      <c r="J18" s="384"/>
      <c r="K18" s="384"/>
      <c r="L18" s="384"/>
      <c r="M18" s="384"/>
      <c r="N18" s="384"/>
      <c r="O18" s="384"/>
      <c r="P18" s="384"/>
      <c r="Q18" s="384"/>
      <c r="R18" s="384"/>
      <c r="S18" s="384"/>
      <c r="T18" s="384"/>
      <c r="U18" s="384"/>
      <c r="V18" s="384"/>
      <c r="W18" s="384"/>
      <c r="X18" s="384"/>
      <c r="Y18" s="86"/>
    </row>
    <row r="19" spans="1:25" ht="23.45" customHeight="1">
      <c r="A19" s="64"/>
      <c r="B19" s="95"/>
      <c r="C19" s="96"/>
      <c r="D19" s="98"/>
      <c r="E19" s="384"/>
      <c r="F19" s="384"/>
      <c r="G19" s="384"/>
      <c r="H19" s="384"/>
      <c r="I19" s="384"/>
      <c r="J19" s="384"/>
      <c r="K19" s="384"/>
      <c r="L19" s="384"/>
      <c r="M19" s="384"/>
      <c r="N19" s="384"/>
      <c r="O19" s="384"/>
      <c r="P19" s="384"/>
      <c r="Q19" s="384"/>
      <c r="R19" s="384"/>
      <c r="S19" s="384"/>
      <c r="T19" s="384"/>
      <c r="U19" s="384"/>
      <c r="V19" s="384"/>
      <c r="W19" s="384"/>
      <c r="X19" s="384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91" t="s">
        <v>70</v>
      </c>
      <c r="G21" s="392"/>
      <c r="H21" s="392"/>
      <c r="I21" s="392"/>
      <c r="J21" s="392"/>
      <c r="K21" s="392"/>
      <c r="L21" s="392"/>
      <c r="M21" s="392"/>
      <c r="N21" s="97"/>
      <c r="O21" s="109" t="s">
        <v>66</v>
      </c>
      <c r="P21" s="398" t="s">
        <v>67</v>
      </c>
      <c r="Q21" s="399"/>
      <c r="R21" s="399"/>
      <c r="S21" s="399"/>
      <c r="T21" s="399"/>
      <c r="U21" s="399"/>
      <c r="V21" s="399"/>
      <c r="W21" s="399"/>
      <c r="X21" s="399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91" t="s">
        <v>69</v>
      </c>
      <c r="G22" s="392"/>
      <c r="H22" s="392"/>
      <c r="I22" s="392"/>
      <c r="J22" s="392"/>
      <c r="K22" s="392"/>
      <c r="L22" s="392"/>
      <c r="M22" s="392"/>
      <c r="N22" s="97"/>
      <c r="O22" s="110" t="s">
        <v>66</v>
      </c>
      <c r="P22" s="398" t="s">
        <v>222</v>
      </c>
      <c r="Q22" s="399"/>
      <c r="R22" s="399"/>
      <c r="S22" s="399"/>
      <c r="T22" s="399"/>
      <c r="U22" s="399"/>
      <c r="V22" s="399"/>
      <c r="W22" s="399"/>
      <c r="X22" s="399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90"/>
      <c r="Q23" s="390"/>
      <c r="R23" s="390"/>
      <c r="S23" s="390"/>
      <c r="T23" s="390"/>
      <c r="U23" s="390"/>
      <c r="V23" s="390"/>
      <c r="W23" s="390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84" t="s">
        <v>130</v>
      </c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  <c r="R35" s="384"/>
      <c r="S35" s="384"/>
      <c r="T35" s="384"/>
      <c r="U35" s="384"/>
      <c r="V35" s="384"/>
      <c r="W35" s="384"/>
      <c r="X35" s="384"/>
      <c r="Y35" s="86"/>
    </row>
    <row r="36" spans="1:25" ht="38.25" hidden="1" customHeight="1">
      <c r="A36" s="64"/>
      <c r="B36" s="95"/>
      <c r="C36" s="96"/>
      <c r="D36" s="100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4"/>
      <c r="P36" s="384"/>
      <c r="Q36" s="384"/>
      <c r="R36" s="384"/>
      <c r="S36" s="384"/>
      <c r="T36" s="384"/>
      <c r="U36" s="384"/>
      <c r="V36" s="384"/>
      <c r="W36" s="384"/>
      <c r="X36" s="384"/>
      <c r="Y36" s="86"/>
    </row>
    <row r="37" spans="1:25" ht="9.75" hidden="1" customHeight="1">
      <c r="A37" s="64"/>
      <c r="B37" s="95"/>
      <c r="C37" s="96"/>
      <c r="D37" s="100"/>
      <c r="E37" s="384"/>
      <c r="F37" s="384"/>
      <c r="G37" s="384"/>
      <c r="H37" s="384"/>
      <c r="I37" s="384"/>
      <c r="J37" s="384"/>
      <c r="K37" s="384"/>
      <c r="L37" s="384"/>
      <c r="M37" s="384"/>
      <c r="N37" s="384"/>
      <c r="O37" s="384"/>
      <c r="P37" s="384"/>
      <c r="Q37" s="384"/>
      <c r="R37" s="384"/>
      <c r="S37" s="384"/>
      <c r="T37" s="384"/>
      <c r="U37" s="384"/>
      <c r="V37" s="384"/>
      <c r="W37" s="384"/>
      <c r="X37" s="384"/>
      <c r="Y37" s="86"/>
    </row>
    <row r="38" spans="1:25" ht="51" hidden="1" customHeight="1">
      <c r="A38" s="64"/>
      <c r="B38" s="95"/>
      <c r="C38" s="96"/>
      <c r="D38" s="100"/>
      <c r="E38" s="384"/>
      <c r="F38" s="384"/>
      <c r="G38" s="384"/>
      <c r="H38" s="384"/>
      <c r="I38" s="384"/>
      <c r="J38" s="384"/>
      <c r="K38" s="384"/>
      <c r="L38" s="384"/>
      <c r="M38" s="384"/>
      <c r="N38" s="384"/>
      <c r="O38" s="384"/>
      <c r="P38" s="384"/>
      <c r="Q38" s="384"/>
      <c r="R38" s="384"/>
      <c r="S38" s="384"/>
      <c r="T38" s="384"/>
      <c r="U38" s="384"/>
      <c r="V38" s="384"/>
      <c r="W38" s="384"/>
      <c r="X38" s="384"/>
      <c r="Y38" s="86"/>
    </row>
    <row r="39" spans="1:25" ht="15" hidden="1" customHeight="1">
      <c r="A39" s="64"/>
      <c r="B39" s="95"/>
      <c r="C39" s="96"/>
      <c r="D39" s="100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V39" s="384"/>
      <c r="W39" s="384"/>
      <c r="X39" s="384"/>
      <c r="Y39" s="86"/>
    </row>
    <row r="40" spans="1:25" ht="12" hidden="1" customHeight="1">
      <c r="A40" s="64"/>
      <c r="B40" s="95"/>
      <c r="C40" s="96"/>
      <c r="D40" s="100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86"/>
    </row>
    <row r="41" spans="1:25" ht="15.95" hidden="1" customHeight="1">
      <c r="A41" s="64"/>
      <c r="B41" s="95"/>
      <c r="C41" s="96"/>
      <c r="D41" s="100"/>
      <c r="E41" s="383"/>
      <c r="F41" s="383"/>
      <c r="G41" s="383"/>
      <c r="H41" s="383"/>
      <c r="I41" s="383"/>
      <c r="J41" s="383"/>
      <c r="K41" s="383"/>
      <c r="L41" s="383"/>
      <c r="M41" s="383"/>
      <c r="N41" s="383"/>
      <c r="O41" s="383"/>
      <c r="P41" s="383"/>
      <c r="Q41" s="383"/>
      <c r="R41" s="383"/>
      <c r="S41" s="383"/>
      <c r="T41" s="383"/>
      <c r="U41" s="383"/>
      <c r="V41" s="383"/>
      <c r="W41" s="383"/>
      <c r="X41" s="383"/>
      <c r="Y41" s="86"/>
    </row>
    <row r="42" spans="1:25" ht="15.95" hidden="1" customHeight="1">
      <c r="A42" s="64"/>
      <c r="B42" s="95"/>
      <c r="C42" s="96"/>
      <c r="D42" s="100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  <c r="V42" s="383"/>
      <c r="W42" s="383"/>
      <c r="X42" s="383"/>
      <c r="Y42" s="86"/>
    </row>
    <row r="43" spans="1:25" ht="15.95" hidden="1" customHeight="1">
      <c r="A43" s="64"/>
      <c r="B43" s="95"/>
      <c r="C43" s="96"/>
      <c r="D43" s="100"/>
      <c r="E43" s="383"/>
      <c r="F43" s="383"/>
      <c r="G43" s="383"/>
      <c r="H43" s="383"/>
      <c r="I43" s="383"/>
      <c r="J43" s="383"/>
      <c r="K43" s="383"/>
      <c r="L43" s="383"/>
      <c r="M43" s="383"/>
      <c r="N43" s="383"/>
      <c r="O43" s="383"/>
      <c r="P43" s="383"/>
      <c r="Q43" s="383"/>
      <c r="R43" s="383"/>
      <c r="S43" s="383"/>
      <c r="T43" s="383"/>
      <c r="U43" s="383"/>
      <c r="V43" s="383"/>
      <c r="W43" s="383"/>
      <c r="X43" s="383"/>
      <c r="Y43" s="86"/>
    </row>
    <row r="44" spans="1:25" ht="15.95" hidden="1" customHeight="1">
      <c r="A44" s="64"/>
      <c r="B44" s="95"/>
      <c r="C44" s="96"/>
      <c r="D44" s="98"/>
      <c r="E44" s="383"/>
      <c r="F44" s="383"/>
      <c r="G44" s="383"/>
      <c r="H44" s="383"/>
      <c r="I44" s="383"/>
      <c r="J44" s="383"/>
      <c r="K44" s="383"/>
      <c r="L44" s="383"/>
      <c r="M44" s="383"/>
      <c r="N44" s="383"/>
      <c r="O44" s="383"/>
      <c r="P44" s="383"/>
      <c r="Q44" s="383"/>
      <c r="R44" s="383"/>
      <c r="S44" s="383"/>
      <c r="T44" s="383"/>
      <c r="U44" s="383"/>
      <c r="V44" s="383"/>
      <c r="W44" s="383"/>
      <c r="X44" s="383"/>
      <c r="Y44" s="86"/>
    </row>
    <row r="45" spans="1:25" ht="18" hidden="1" customHeight="1">
      <c r="A45" s="64"/>
      <c r="B45" s="95"/>
      <c r="C45" s="96"/>
      <c r="D45" s="98"/>
      <c r="E45" s="383"/>
      <c r="F45" s="383"/>
      <c r="G45" s="383"/>
      <c r="H45" s="383"/>
      <c r="I45" s="383"/>
      <c r="J45" s="383"/>
      <c r="K45" s="383"/>
      <c r="L45" s="383"/>
      <c r="M45" s="383"/>
      <c r="N45" s="383"/>
      <c r="O45" s="383"/>
      <c r="P45" s="383"/>
      <c r="Q45" s="383"/>
      <c r="R45" s="383"/>
      <c r="S45" s="383"/>
      <c r="T45" s="383"/>
      <c r="U45" s="383"/>
      <c r="V45" s="383"/>
      <c r="W45" s="383"/>
      <c r="X45" s="383"/>
      <c r="Y45" s="86"/>
    </row>
    <row r="46" spans="1:25" ht="24" hidden="1" customHeight="1">
      <c r="A46" s="64"/>
      <c r="B46" s="95"/>
      <c r="C46" s="96"/>
      <c r="D46" s="100"/>
      <c r="E46" s="384" t="s">
        <v>65</v>
      </c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86"/>
    </row>
    <row r="47" spans="1:25" ht="37.5" hidden="1" customHeight="1">
      <c r="A47" s="64"/>
      <c r="B47" s="95"/>
      <c r="C47" s="96"/>
      <c r="D47" s="100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86"/>
    </row>
    <row r="48" spans="1:25" ht="24" hidden="1" customHeight="1">
      <c r="A48" s="64"/>
      <c r="B48" s="95"/>
      <c r="C48" s="96"/>
      <c r="D48" s="100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86"/>
    </row>
    <row r="49" spans="1:25" ht="51" hidden="1" customHeight="1">
      <c r="A49" s="64"/>
      <c r="B49" s="95"/>
      <c r="C49" s="96"/>
      <c r="D49" s="100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86"/>
    </row>
    <row r="50" spans="1:25" ht="12" hidden="1" customHeight="1">
      <c r="A50" s="64"/>
      <c r="B50" s="95"/>
      <c r="C50" s="96"/>
      <c r="D50" s="100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86"/>
    </row>
    <row r="51" spans="1:25" ht="12" hidden="1" customHeight="1">
      <c r="A51" s="64"/>
      <c r="B51" s="95"/>
      <c r="C51" s="96"/>
      <c r="D51" s="100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86"/>
    </row>
    <row r="52" spans="1:25" ht="12" hidden="1" customHeight="1">
      <c r="A52" s="64"/>
      <c r="B52" s="95"/>
      <c r="C52" s="96"/>
      <c r="D52" s="100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86"/>
    </row>
    <row r="53" spans="1:25" ht="12" hidden="1" customHeight="1">
      <c r="A53" s="64"/>
      <c r="B53" s="95"/>
      <c r="C53" s="96"/>
      <c r="D53" s="100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86"/>
    </row>
    <row r="54" spans="1:25" ht="12" hidden="1" customHeight="1">
      <c r="A54" s="64"/>
      <c r="B54" s="95"/>
      <c r="C54" s="96"/>
      <c r="D54" s="100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86"/>
    </row>
    <row r="55" spans="1:25" ht="12" hidden="1" customHeight="1">
      <c r="A55" s="64"/>
      <c r="B55" s="95"/>
      <c r="C55" s="96"/>
      <c r="D55" s="100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86"/>
    </row>
    <row r="56" spans="1:25" ht="12" hidden="1" customHeight="1">
      <c r="A56" s="64"/>
      <c r="B56" s="95"/>
      <c r="C56" s="96"/>
      <c r="D56" s="98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W56" s="384"/>
      <c r="X56" s="384"/>
      <c r="Y56" s="86"/>
    </row>
    <row r="57" spans="1:25" ht="11.1" hidden="1" customHeight="1">
      <c r="A57" s="64"/>
      <c r="B57" s="95"/>
      <c r="C57" s="96"/>
      <c r="D57" s="98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86"/>
    </row>
    <row r="58" spans="1:25" ht="15" hidden="1" customHeight="1">
      <c r="A58" s="64"/>
      <c r="B58" s="95"/>
      <c r="C58" s="96"/>
      <c r="D58" s="100"/>
      <c r="E58" s="381" t="s">
        <v>223</v>
      </c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85"/>
      <c r="F59" s="385"/>
      <c r="G59" s="385"/>
      <c r="H59" s="386"/>
      <c r="I59" s="386"/>
      <c r="J59" s="386"/>
      <c r="K59" s="386"/>
      <c r="L59" s="386"/>
      <c r="M59" s="386"/>
      <c r="N59" s="386"/>
      <c r="O59" s="386"/>
      <c r="P59" s="386"/>
      <c r="Q59" s="386"/>
      <c r="R59" s="386"/>
      <c r="S59" s="386"/>
      <c r="T59" s="386"/>
      <c r="U59" s="386"/>
      <c r="V59" s="386"/>
      <c r="W59" s="386"/>
      <c r="X59" s="386"/>
      <c r="Y59" s="86"/>
    </row>
    <row r="60" spans="1:25" ht="15" hidden="1" customHeight="1">
      <c r="A60" s="64"/>
      <c r="B60" s="95"/>
      <c r="C60" s="96"/>
      <c r="D60" s="100"/>
      <c r="E60" s="387"/>
      <c r="F60" s="388"/>
      <c r="G60" s="389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375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81" t="s">
        <v>224</v>
      </c>
      <c r="F70" s="381"/>
      <c r="G70" s="381"/>
      <c r="H70" s="381"/>
      <c r="I70" s="381"/>
      <c r="J70" s="381"/>
      <c r="K70" s="381"/>
      <c r="L70" s="381"/>
      <c r="M70" s="381"/>
      <c r="N70" s="381"/>
      <c r="O70" s="381"/>
      <c r="P70" s="381"/>
      <c r="Q70" s="381"/>
      <c r="R70" s="381"/>
      <c r="S70" s="381"/>
      <c r="T70" s="381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81" t="s">
        <v>225</v>
      </c>
      <c r="F71" s="381"/>
      <c r="G71" s="381"/>
      <c r="H71" s="381"/>
      <c r="I71" s="381"/>
      <c r="J71" s="381"/>
      <c r="K71" s="381"/>
      <c r="L71" s="381"/>
      <c r="M71" s="381"/>
      <c r="N71" s="381"/>
      <c r="O71" s="381"/>
      <c r="P71" s="381"/>
      <c r="Q71" s="381"/>
      <c r="R71" s="381"/>
      <c r="S71" s="381"/>
      <c r="T71" s="381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W72" s="377"/>
      <c r="X72" s="377"/>
      <c r="Y72" s="86"/>
    </row>
    <row r="73" spans="1:25" ht="52.5" hidden="1" customHeight="1">
      <c r="A73" s="64"/>
      <c r="B73" s="95"/>
      <c r="C73" s="96"/>
      <c r="D73" s="100"/>
      <c r="E73" s="101"/>
      <c r="F73" s="377"/>
      <c r="G73" s="377"/>
      <c r="H73" s="377"/>
      <c r="I73" s="377"/>
      <c r="J73" s="377"/>
      <c r="K73" s="377"/>
      <c r="L73" s="377"/>
      <c r="M73" s="377"/>
      <c r="N73" s="377"/>
      <c r="O73" s="377"/>
      <c r="P73" s="377"/>
      <c r="Q73" s="377"/>
      <c r="R73" s="377"/>
      <c r="S73" s="377"/>
      <c r="T73" s="377"/>
      <c r="U73" s="377"/>
      <c r="V73" s="377"/>
      <c r="W73" s="377"/>
      <c r="X73" s="377"/>
      <c r="Y73" s="86"/>
    </row>
    <row r="74" spans="1:25" ht="8.1" hidden="1" customHeight="1">
      <c r="A74" s="64"/>
      <c r="B74" s="95"/>
      <c r="C74" s="96"/>
      <c r="D74" s="100"/>
      <c r="E74" s="101"/>
      <c r="F74" s="378"/>
      <c r="G74" s="378"/>
      <c r="H74" s="378"/>
      <c r="I74" s="378"/>
      <c r="J74" s="378"/>
      <c r="K74" s="378"/>
      <c r="L74" s="378"/>
      <c r="M74" s="378"/>
      <c r="N74" s="378"/>
      <c r="O74" s="378"/>
      <c r="P74" s="378"/>
      <c r="Q74" s="378"/>
      <c r="R74" s="378"/>
      <c r="S74" s="378"/>
      <c r="T74" s="378"/>
      <c r="U74" s="378"/>
      <c r="V74" s="378"/>
      <c r="W74" s="378"/>
      <c r="X74" s="378"/>
      <c r="Y74" s="86"/>
    </row>
    <row r="75" spans="1:25" ht="14.25" hidden="1" customHeight="1">
      <c r="A75" s="64"/>
      <c r="B75" s="95"/>
      <c r="C75" s="96"/>
      <c r="D75" s="100"/>
      <c r="E75" s="379"/>
      <c r="F75" s="379"/>
      <c r="G75" s="379"/>
      <c r="H75" s="379"/>
      <c r="I75" s="379"/>
      <c r="J75" s="379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86"/>
    </row>
    <row r="76" spans="1:25" ht="34.5" hidden="1" customHeight="1">
      <c r="A76" s="64"/>
      <c r="B76" s="95"/>
      <c r="C76" s="96"/>
      <c r="D76" s="100"/>
      <c r="E76" s="380"/>
      <c r="F76" s="380"/>
      <c r="G76" s="380"/>
      <c r="H76" s="380"/>
      <c r="I76" s="380"/>
      <c r="J76" s="380"/>
      <c r="K76" s="380"/>
      <c r="L76" s="380"/>
      <c r="M76" s="380"/>
      <c r="N76" s="380"/>
      <c r="O76" s="380"/>
      <c r="P76" s="380"/>
      <c r="Q76" s="380"/>
      <c r="R76" s="380"/>
      <c r="S76" s="380"/>
      <c r="T76" s="380"/>
      <c r="U76" s="380"/>
      <c r="V76" s="380"/>
      <c r="W76" s="380"/>
      <c r="X76" s="380"/>
      <c r="Y76" s="86"/>
    </row>
    <row r="77" spans="1:25" ht="23.1" hidden="1" customHeight="1">
      <c r="A77" s="64"/>
      <c r="B77" s="95"/>
      <c r="C77" s="96"/>
      <c r="D77" s="100"/>
      <c r="E77" s="380"/>
      <c r="F77" s="380"/>
      <c r="G77" s="380"/>
      <c r="H77" s="380"/>
      <c r="I77" s="380"/>
      <c r="J77" s="380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86"/>
    </row>
    <row r="78" spans="1:25" ht="42.75" hidden="1" customHeight="1">
      <c r="A78" s="64"/>
      <c r="B78" s="95"/>
      <c r="C78" s="96"/>
      <c r="D78" s="10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0"/>
      <c r="R78" s="380"/>
      <c r="S78" s="380"/>
      <c r="T78" s="380"/>
      <c r="U78" s="380"/>
      <c r="V78" s="380"/>
      <c r="W78" s="380"/>
      <c r="X78" s="380"/>
      <c r="Y78" s="86"/>
    </row>
    <row r="79" spans="1:25" ht="25.5" hidden="1" customHeight="1">
      <c r="A79" s="64"/>
      <c r="B79" s="95"/>
      <c r="C79" s="96"/>
      <c r="D79" s="100"/>
      <c r="E79" s="376" t="s">
        <v>64</v>
      </c>
      <c r="F79" s="376"/>
      <c r="G79" s="376"/>
      <c r="H79" s="376"/>
      <c r="I79" s="376"/>
      <c r="J79" s="376"/>
      <c r="K79" s="376"/>
      <c r="L79" s="376"/>
      <c r="M79" s="376"/>
      <c r="N79" s="376"/>
      <c r="O79" s="376"/>
      <c r="P79" s="376"/>
      <c r="Q79" s="376"/>
      <c r="R79" s="376"/>
      <c r="S79" s="376"/>
      <c r="T79" s="376"/>
      <c r="U79" s="376"/>
      <c r="V79" s="376"/>
      <c r="W79" s="376"/>
      <c r="X79" s="376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74" t="s">
        <v>63</v>
      </c>
      <c r="G81" s="374"/>
      <c r="H81" s="374"/>
      <c r="I81" s="374"/>
      <c r="J81" s="374"/>
      <c r="K81" s="374"/>
      <c r="L81" s="374"/>
      <c r="M81" s="374"/>
      <c r="N81" s="374"/>
      <c r="O81" s="374"/>
      <c r="P81" s="374"/>
      <c r="Q81" s="374"/>
      <c r="R81" s="374"/>
      <c r="S81" s="374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74" t="s">
        <v>62</v>
      </c>
      <c r="G83" s="374"/>
      <c r="H83" s="374"/>
      <c r="I83" s="374"/>
      <c r="J83" s="374"/>
      <c r="K83" s="374"/>
      <c r="L83" s="374"/>
      <c r="M83" s="374"/>
      <c r="N83" s="374"/>
      <c r="O83" s="374"/>
      <c r="P83" s="374"/>
      <c r="Q83" s="374"/>
      <c r="R83" s="374"/>
      <c r="S83" s="374"/>
      <c r="T83" s="374"/>
      <c r="U83" s="374"/>
      <c r="V83" s="374"/>
      <c r="W83" s="374"/>
      <c r="X83" s="374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SpJgoD7MFBZ3XGLv8DafsYrYbfpJdMI3pBuplCBl3nrVxVHW37MQijRtxMcsR/Swl9lr7Y+93lVPERjCBZoy+g==" saltValue="FPaAYDZNptgJOeHP9ghJPA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495"/>
      <c r="B6" s="495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495"/>
      <c r="B7" s="495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46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496"/>
      <c r="B18" s="127"/>
    </row>
    <row r="19" spans="1:14" ht="23.25" customHeight="1">
      <c r="A19" s="496"/>
      <c r="B19" s="128"/>
    </row>
    <row r="20" spans="1:14" ht="14.25" customHeight="1">
      <c r="A20" s="62"/>
      <c r="B20" s="62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6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4">
        <v>44839.406458333331</v>
      </c>
      <c r="B2" s="6" t="s">
        <v>369</v>
      </c>
      <c r="C2" s="6" t="s">
        <v>220</v>
      </c>
    </row>
    <row r="3" spans="1:4">
      <c r="A3" s="274">
        <v>44839.406469907408</v>
      </c>
      <c r="B3" s="6" t="s">
        <v>370</v>
      </c>
      <c r="C3" s="6" t="s">
        <v>220</v>
      </c>
    </row>
    <row r="4" spans="1:4">
      <c r="A4" s="274">
        <v>44839.40662037037</v>
      </c>
      <c r="B4" s="6" t="s">
        <v>369</v>
      </c>
      <c r="C4" s="6" t="s">
        <v>220</v>
      </c>
    </row>
    <row r="5" spans="1:4">
      <c r="A5" s="274">
        <v>44839.406631944446</v>
      </c>
      <c r="B5" s="6" t="s">
        <v>370</v>
      </c>
      <c r="C5" s="6" t="s">
        <v>220</v>
      </c>
    </row>
    <row r="6" spans="1:4">
      <c r="A6" s="274">
        <v>44839.406840277778</v>
      </c>
      <c r="B6" s="6" t="s">
        <v>369</v>
      </c>
      <c r="C6" s="6" t="s">
        <v>220</v>
      </c>
    </row>
    <row r="7" spans="1:4">
      <c r="A7" s="274">
        <v>44839.406851851854</v>
      </c>
      <c r="B7" s="6" t="s">
        <v>370</v>
      </c>
      <c r="C7" s="6" t="s">
        <v>220</v>
      </c>
    </row>
    <row r="8" spans="1:4">
      <c r="A8" s="274">
        <v>44839.407997685186</v>
      </c>
      <c r="B8" s="6" t="s">
        <v>369</v>
      </c>
      <c r="C8" s="6" t="s">
        <v>220</v>
      </c>
    </row>
    <row r="9" spans="1:4">
      <c r="A9" s="274">
        <v>44839.408009259256</v>
      </c>
      <c r="B9" s="6" t="s">
        <v>370</v>
      </c>
      <c r="C9" s="6" t="s">
        <v>220</v>
      </c>
    </row>
    <row r="10" spans="1:4">
      <c r="A10" s="274">
        <v>44883.457025462965</v>
      </c>
      <c r="B10" s="6" t="s">
        <v>369</v>
      </c>
      <c r="C10" s="6" t="s">
        <v>220</v>
      </c>
    </row>
    <row r="11" spans="1:4">
      <c r="A11" s="274">
        <v>44883.457037037035</v>
      </c>
      <c r="B11" s="6" t="s">
        <v>370</v>
      </c>
      <c r="C11" s="6" t="s">
        <v>220</v>
      </c>
    </row>
  </sheetData>
  <sheetProtection algorithmName="SHA-512" hashValue="1kLZzHzli5+p2rmqwLDpPxMhYY7io+zO9ioWgvAZxCGUM6R4UElx+emxGbjheWI5Jg5GScxkozR69eRwouPphA==" saltValue="Q4LkIfoqBj70e+xPYEL+b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374</v>
      </c>
    </row>
    <row r="3" spans="1:2">
      <c r="A3" s="30">
        <v>4190065</v>
      </c>
      <c r="B3" s="30" t="s">
        <v>375</v>
      </c>
    </row>
    <row r="4" spans="1:2">
      <c r="A4" s="30">
        <v>4190066</v>
      </c>
      <c r="B4" s="30" t="s">
        <v>376</v>
      </c>
    </row>
    <row r="5" spans="1:2">
      <c r="A5" s="30">
        <v>4190067</v>
      </c>
      <c r="B5" s="30" t="s">
        <v>377</v>
      </c>
    </row>
    <row r="6" spans="1:2">
      <c r="A6" s="30">
        <v>4190068</v>
      </c>
      <c r="B6" s="30" t="s">
        <v>378</v>
      </c>
    </row>
    <row r="7" spans="1:2">
      <c r="A7" s="30">
        <v>4190069</v>
      </c>
      <c r="B7" s="30" t="s">
        <v>379</v>
      </c>
    </row>
    <row r="8" spans="1:2">
      <c r="A8" s="30">
        <v>4190070</v>
      </c>
      <c r="B8" s="30" t="s">
        <v>380</v>
      </c>
    </row>
    <row r="9" spans="1:2">
      <c r="A9" s="30">
        <v>4190071</v>
      </c>
      <c r="B9" s="30" t="s">
        <v>381</v>
      </c>
    </row>
    <row r="10" spans="1:2">
      <c r="A10" s="30">
        <v>4190072</v>
      </c>
      <c r="B10" s="30" t="s">
        <v>382</v>
      </c>
    </row>
    <row r="11" spans="1:2">
      <c r="A11" s="30">
        <v>4190073</v>
      </c>
      <c r="B11" s="30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78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s="275" t="s">
        <v>669</v>
      </c>
      <c r="B1" s="275" t="s">
        <v>384</v>
      </c>
      <c r="C1" s="275" t="s">
        <v>385</v>
      </c>
      <c r="D1" s="275" t="s">
        <v>386</v>
      </c>
      <c r="E1" s="275" t="s">
        <v>387</v>
      </c>
      <c r="F1" s="275" t="s">
        <v>388</v>
      </c>
      <c r="G1" s="275" t="s">
        <v>389</v>
      </c>
      <c r="H1" s="275" t="s">
        <v>390</v>
      </c>
      <c r="I1" s="275" t="s">
        <v>391</v>
      </c>
    </row>
    <row r="2" spans="1:10">
      <c r="A2" s="275">
        <v>1</v>
      </c>
      <c r="B2" s="275" t="s">
        <v>392</v>
      </c>
      <c r="C2" s="275" t="s">
        <v>299</v>
      </c>
      <c r="D2" s="275" t="s">
        <v>393</v>
      </c>
      <c r="E2" s="275" t="s">
        <v>394</v>
      </c>
      <c r="F2" s="275" t="s">
        <v>395</v>
      </c>
      <c r="G2" s="275" t="s">
        <v>396</v>
      </c>
      <c r="H2" s="275"/>
      <c r="I2" s="275"/>
      <c r="J2" t="s">
        <v>670</v>
      </c>
    </row>
    <row r="3" spans="1:10">
      <c r="A3" s="275">
        <v>2</v>
      </c>
      <c r="B3" s="275" t="s">
        <v>392</v>
      </c>
      <c r="C3" s="275" t="s">
        <v>299</v>
      </c>
      <c r="D3" s="275" t="s">
        <v>397</v>
      </c>
      <c r="E3" s="275" t="s">
        <v>398</v>
      </c>
      <c r="F3" s="275" t="s">
        <v>399</v>
      </c>
      <c r="G3" s="275" t="s">
        <v>400</v>
      </c>
      <c r="H3" s="275"/>
      <c r="I3" s="275"/>
      <c r="J3" t="s">
        <v>670</v>
      </c>
    </row>
    <row r="4" spans="1:10">
      <c r="A4" s="275">
        <v>3</v>
      </c>
      <c r="B4" s="275" t="s">
        <v>392</v>
      </c>
      <c r="C4" s="275" t="s">
        <v>299</v>
      </c>
      <c r="D4" s="275" t="s">
        <v>401</v>
      </c>
      <c r="E4" s="275" t="s">
        <v>402</v>
      </c>
      <c r="F4" s="275" t="s">
        <v>403</v>
      </c>
      <c r="G4" s="275" t="s">
        <v>404</v>
      </c>
      <c r="H4" s="275"/>
      <c r="I4" s="275"/>
      <c r="J4" t="s">
        <v>670</v>
      </c>
    </row>
    <row r="5" spans="1:10">
      <c r="A5" s="275">
        <v>4</v>
      </c>
      <c r="B5" s="275" t="s">
        <v>392</v>
      </c>
      <c r="C5" s="275" t="s">
        <v>299</v>
      </c>
      <c r="D5" s="275" t="s">
        <v>405</v>
      </c>
      <c r="E5" s="275" t="s">
        <v>406</v>
      </c>
      <c r="F5" s="275" t="s">
        <v>407</v>
      </c>
      <c r="G5" s="275" t="s">
        <v>408</v>
      </c>
      <c r="H5" s="275"/>
      <c r="I5" s="275"/>
      <c r="J5" t="s">
        <v>670</v>
      </c>
    </row>
    <row r="6" spans="1:10">
      <c r="A6" s="275">
        <v>5</v>
      </c>
      <c r="B6" s="275" t="s">
        <v>392</v>
      </c>
      <c r="C6" s="275" t="s">
        <v>299</v>
      </c>
      <c r="D6" s="275" t="s">
        <v>409</v>
      </c>
      <c r="E6" s="275" t="s">
        <v>410</v>
      </c>
      <c r="F6" s="275" t="s">
        <v>411</v>
      </c>
      <c r="G6" s="275" t="s">
        <v>412</v>
      </c>
      <c r="H6" s="275"/>
      <c r="I6" s="275"/>
      <c r="J6" t="s">
        <v>670</v>
      </c>
    </row>
    <row r="7" spans="1:10">
      <c r="A7" s="275">
        <v>6</v>
      </c>
      <c r="B7" s="275" t="s">
        <v>392</v>
      </c>
      <c r="C7" s="275" t="s">
        <v>299</v>
      </c>
      <c r="D7" s="275" t="s">
        <v>413</v>
      </c>
      <c r="E7" s="275" t="s">
        <v>414</v>
      </c>
      <c r="F7" s="275" t="s">
        <v>415</v>
      </c>
      <c r="G7" s="275" t="s">
        <v>416</v>
      </c>
      <c r="H7" s="275"/>
      <c r="I7" s="275"/>
      <c r="J7" t="s">
        <v>670</v>
      </c>
    </row>
    <row r="8" spans="1:10">
      <c r="A8" s="275">
        <v>7</v>
      </c>
      <c r="B8" s="275" t="s">
        <v>392</v>
      </c>
      <c r="C8" s="275" t="s">
        <v>299</v>
      </c>
      <c r="D8" s="275" t="s">
        <v>417</v>
      </c>
      <c r="E8" s="275" t="s">
        <v>418</v>
      </c>
      <c r="F8" s="275" t="s">
        <v>419</v>
      </c>
      <c r="G8" s="275" t="s">
        <v>420</v>
      </c>
      <c r="H8" s="275"/>
      <c r="I8" s="275"/>
      <c r="J8" t="s">
        <v>670</v>
      </c>
    </row>
    <row r="9" spans="1:10">
      <c r="A9" s="275">
        <v>8</v>
      </c>
      <c r="B9" s="275" t="s">
        <v>392</v>
      </c>
      <c r="C9" s="275" t="s">
        <v>299</v>
      </c>
      <c r="D9" s="275" t="s">
        <v>421</v>
      </c>
      <c r="E9" s="275" t="s">
        <v>422</v>
      </c>
      <c r="F9" s="275" t="s">
        <v>423</v>
      </c>
      <c r="G9" s="275" t="s">
        <v>424</v>
      </c>
      <c r="H9" s="275"/>
      <c r="I9" s="275"/>
      <c r="J9" t="s">
        <v>670</v>
      </c>
    </row>
    <row r="10" spans="1:10">
      <c r="A10" s="275">
        <v>9</v>
      </c>
      <c r="B10" s="275" t="s">
        <v>392</v>
      </c>
      <c r="C10" s="275" t="s">
        <v>299</v>
      </c>
      <c r="D10" s="275" t="s">
        <v>425</v>
      </c>
      <c r="E10" s="275" t="s">
        <v>426</v>
      </c>
      <c r="F10" s="275" t="s">
        <v>427</v>
      </c>
      <c r="G10" s="275" t="s">
        <v>428</v>
      </c>
      <c r="H10" s="275"/>
      <c r="I10" s="275"/>
      <c r="J10" t="s">
        <v>670</v>
      </c>
    </row>
    <row r="11" spans="1:10">
      <c r="A11" s="275">
        <v>10</v>
      </c>
      <c r="B11" s="275" t="s">
        <v>392</v>
      </c>
      <c r="C11" s="275" t="s">
        <v>299</v>
      </c>
      <c r="D11" s="275" t="s">
        <v>429</v>
      </c>
      <c r="E11" s="275" t="s">
        <v>430</v>
      </c>
      <c r="F11" s="275" t="s">
        <v>431</v>
      </c>
      <c r="G11" s="275" t="s">
        <v>432</v>
      </c>
      <c r="H11" s="275"/>
      <c r="I11" s="275"/>
      <c r="J11" t="s">
        <v>670</v>
      </c>
    </row>
    <row r="12" spans="1:10">
      <c r="A12" s="275">
        <v>11</v>
      </c>
      <c r="B12" s="275" t="s">
        <v>392</v>
      </c>
      <c r="C12" s="275" t="s">
        <v>299</v>
      </c>
      <c r="D12" s="275" t="s">
        <v>433</v>
      </c>
      <c r="E12" s="275" t="s">
        <v>434</v>
      </c>
      <c r="F12" s="275" t="s">
        <v>435</v>
      </c>
      <c r="G12" s="275" t="s">
        <v>436</v>
      </c>
      <c r="H12" s="275"/>
      <c r="I12" s="275"/>
      <c r="J12" t="s">
        <v>670</v>
      </c>
    </row>
    <row r="13" spans="1:10">
      <c r="A13" s="275">
        <v>12</v>
      </c>
      <c r="B13" s="275" t="s">
        <v>392</v>
      </c>
      <c r="C13" s="275" t="s">
        <v>299</v>
      </c>
      <c r="D13" s="275" t="s">
        <v>437</v>
      </c>
      <c r="E13" s="275" t="s">
        <v>438</v>
      </c>
      <c r="F13" s="275" t="s">
        <v>439</v>
      </c>
      <c r="G13" s="275" t="s">
        <v>440</v>
      </c>
      <c r="H13" s="275"/>
      <c r="I13" s="275"/>
      <c r="J13" t="s">
        <v>670</v>
      </c>
    </row>
    <row r="14" spans="1:10">
      <c r="A14" s="275">
        <v>13</v>
      </c>
      <c r="B14" s="275" t="s">
        <v>392</v>
      </c>
      <c r="C14" s="275" t="s">
        <v>299</v>
      </c>
      <c r="D14" s="275" t="s">
        <v>441</v>
      </c>
      <c r="E14" s="275" t="s">
        <v>442</v>
      </c>
      <c r="F14" s="275" t="s">
        <v>443</v>
      </c>
      <c r="G14" s="275" t="s">
        <v>444</v>
      </c>
      <c r="H14" s="275"/>
      <c r="I14" s="275"/>
      <c r="J14" t="s">
        <v>670</v>
      </c>
    </row>
    <row r="15" spans="1:10">
      <c r="A15" s="275">
        <v>14</v>
      </c>
      <c r="B15" s="275" t="s">
        <v>392</v>
      </c>
      <c r="C15" s="275" t="s">
        <v>299</v>
      </c>
      <c r="D15" s="275" t="s">
        <v>445</v>
      </c>
      <c r="E15" s="275" t="s">
        <v>446</v>
      </c>
      <c r="F15" s="275" t="s">
        <v>447</v>
      </c>
      <c r="G15" s="275" t="s">
        <v>448</v>
      </c>
      <c r="H15" s="275"/>
      <c r="I15" s="275"/>
      <c r="J15" t="s">
        <v>670</v>
      </c>
    </row>
    <row r="16" spans="1:10">
      <c r="A16" s="275">
        <v>15</v>
      </c>
      <c r="B16" s="275" t="s">
        <v>392</v>
      </c>
      <c r="C16" s="275" t="s">
        <v>299</v>
      </c>
      <c r="D16" s="275" t="s">
        <v>449</v>
      </c>
      <c r="E16" s="275" t="s">
        <v>450</v>
      </c>
      <c r="F16" s="275" t="s">
        <v>451</v>
      </c>
      <c r="G16" s="275" t="s">
        <v>408</v>
      </c>
      <c r="H16" s="275"/>
      <c r="I16" s="275"/>
      <c r="J16" t="s">
        <v>670</v>
      </c>
    </row>
    <row r="17" spans="1:10">
      <c r="A17" s="275">
        <v>16</v>
      </c>
      <c r="B17" s="275" t="s">
        <v>392</v>
      </c>
      <c r="C17" s="275" t="s">
        <v>299</v>
      </c>
      <c r="D17" s="275" t="s">
        <v>452</v>
      </c>
      <c r="E17" s="275" t="s">
        <v>453</v>
      </c>
      <c r="F17" s="275" t="s">
        <v>454</v>
      </c>
      <c r="G17" s="275" t="s">
        <v>455</v>
      </c>
      <c r="H17" s="275"/>
      <c r="I17" s="275"/>
      <c r="J17" t="s">
        <v>670</v>
      </c>
    </row>
    <row r="18" spans="1:10">
      <c r="A18" s="275">
        <v>17</v>
      </c>
      <c r="B18" s="275" t="s">
        <v>392</v>
      </c>
      <c r="C18" s="275" t="s">
        <v>299</v>
      </c>
      <c r="D18" s="275" t="s">
        <v>456</v>
      </c>
      <c r="E18" s="275" t="s">
        <v>457</v>
      </c>
      <c r="F18" s="275" t="s">
        <v>458</v>
      </c>
      <c r="G18" s="275" t="s">
        <v>459</v>
      </c>
      <c r="H18" s="275" t="s">
        <v>460</v>
      </c>
      <c r="I18" s="275"/>
      <c r="J18" t="s">
        <v>670</v>
      </c>
    </row>
    <row r="19" spans="1:10">
      <c r="A19" s="275">
        <v>18</v>
      </c>
      <c r="B19" s="275" t="s">
        <v>392</v>
      </c>
      <c r="C19" s="275" t="s">
        <v>299</v>
      </c>
      <c r="D19" s="275" t="s">
        <v>461</v>
      </c>
      <c r="E19" s="275" t="s">
        <v>462</v>
      </c>
      <c r="F19" s="275" t="s">
        <v>463</v>
      </c>
      <c r="G19" s="275" t="s">
        <v>464</v>
      </c>
      <c r="H19" s="275"/>
      <c r="I19" s="275"/>
      <c r="J19" t="s">
        <v>670</v>
      </c>
    </row>
    <row r="20" spans="1:10">
      <c r="A20" s="275">
        <v>19</v>
      </c>
      <c r="B20" s="275" t="s">
        <v>392</v>
      </c>
      <c r="C20" s="275" t="s">
        <v>299</v>
      </c>
      <c r="D20" s="275" t="s">
        <v>465</v>
      </c>
      <c r="E20" s="275" t="s">
        <v>466</v>
      </c>
      <c r="F20" s="275" t="s">
        <v>467</v>
      </c>
      <c r="G20" s="275" t="s">
        <v>468</v>
      </c>
      <c r="H20" s="275"/>
      <c r="I20" s="275"/>
      <c r="J20" t="s">
        <v>670</v>
      </c>
    </row>
    <row r="21" spans="1:10">
      <c r="A21" s="275">
        <v>20</v>
      </c>
      <c r="B21" s="275" t="s">
        <v>392</v>
      </c>
      <c r="C21" s="275" t="s">
        <v>299</v>
      </c>
      <c r="D21" s="275" t="s">
        <v>469</v>
      </c>
      <c r="E21" s="275" t="s">
        <v>470</v>
      </c>
      <c r="F21" s="275" t="s">
        <v>471</v>
      </c>
      <c r="G21" s="275" t="s">
        <v>472</v>
      </c>
      <c r="H21" s="275"/>
      <c r="I21" s="275"/>
      <c r="J21" t="s">
        <v>670</v>
      </c>
    </row>
    <row r="22" spans="1:10">
      <c r="A22" s="275">
        <v>21</v>
      </c>
      <c r="B22" s="275" t="s">
        <v>392</v>
      </c>
      <c r="C22" s="275" t="s">
        <v>299</v>
      </c>
      <c r="D22" s="275" t="s">
        <v>473</v>
      </c>
      <c r="E22" s="275" t="s">
        <v>474</v>
      </c>
      <c r="F22" s="275" t="s">
        <v>475</v>
      </c>
      <c r="G22" s="275" t="s">
        <v>459</v>
      </c>
      <c r="H22" s="275"/>
      <c r="I22" s="275"/>
      <c r="J22" t="s">
        <v>670</v>
      </c>
    </row>
    <row r="23" spans="1:10">
      <c r="A23" s="275">
        <v>22</v>
      </c>
      <c r="B23" s="275" t="s">
        <v>392</v>
      </c>
      <c r="C23" s="275" t="s">
        <v>299</v>
      </c>
      <c r="D23" s="275" t="s">
        <v>476</v>
      </c>
      <c r="E23" s="275" t="s">
        <v>477</v>
      </c>
      <c r="F23" s="275" t="s">
        <v>478</v>
      </c>
      <c r="G23" s="275" t="s">
        <v>459</v>
      </c>
      <c r="H23" s="275"/>
      <c r="I23" s="275"/>
      <c r="J23" t="s">
        <v>670</v>
      </c>
    </row>
    <row r="24" spans="1:10">
      <c r="A24" s="275">
        <v>23</v>
      </c>
      <c r="B24" s="275" t="s">
        <v>392</v>
      </c>
      <c r="C24" s="275" t="s">
        <v>299</v>
      </c>
      <c r="D24" s="275" t="s">
        <v>479</v>
      </c>
      <c r="E24" s="275" t="s">
        <v>480</v>
      </c>
      <c r="F24" s="275" t="s">
        <v>481</v>
      </c>
      <c r="G24" s="275" t="s">
        <v>482</v>
      </c>
      <c r="H24" s="275"/>
      <c r="I24" s="275"/>
      <c r="J24" t="s">
        <v>670</v>
      </c>
    </row>
    <row r="25" spans="1:10">
      <c r="A25" s="275">
        <v>24</v>
      </c>
      <c r="B25" s="275" t="s">
        <v>392</v>
      </c>
      <c r="C25" s="275" t="s">
        <v>299</v>
      </c>
      <c r="D25" s="275" t="s">
        <v>483</v>
      </c>
      <c r="E25" s="275" t="s">
        <v>484</v>
      </c>
      <c r="F25" s="275" t="s">
        <v>485</v>
      </c>
      <c r="G25" s="275" t="s">
        <v>486</v>
      </c>
      <c r="H25" s="275"/>
      <c r="I25" s="275"/>
      <c r="J25" t="s">
        <v>670</v>
      </c>
    </row>
    <row r="26" spans="1:10">
      <c r="A26" s="275">
        <v>25</v>
      </c>
      <c r="B26" s="275" t="s">
        <v>392</v>
      </c>
      <c r="C26" s="275" t="s">
        <v>299</v>
      </c>
      <c r="D26" s="275" t="s">
        <v>487</v>
      </c>
      <c r="E26" s="275" t="s">
        <v>488</v>
      </c>
      <c r="F26" s="275" t="s">
        <v>489</v>
      </c>
      <c r="G26" s="275" t="s">
        <v>490</v>
      </c>
      <c r="H26" s="275"/>
      <c r="I26" s="275"/>
      <c r="J26" t="s">
        <v>670</v>
      </c>
    </row>
    <row r="27" spans="1:10">
      <c r="A27" s="275">
        <v>26</v>
      </c>
      <c r="B27" s="275" t="s">
        <v>392</v>
      </c>
      <c r="C27" s="275" t="s">
        <v>299</v>
      </c>
      <c r="D27" s="275" t="s">
        <v>491</v>
      </c>
      <c r="E27" s="275" t="s">
        <v>492</v>
      </c>
      <c r="F27" s="275" t="s">
        <v>493</v>
      </c>
      <c r="G27" s="275" t="s">
        <v>494</v>
      </c>
      <c r="H27" s="275"/>
      <c r="I27" s="275"/>
      <c r="J27" t="s">
        <v>670</v>
      </c>
    </row>
    <row r="28" spans="1:10">
      <c r="A28" s="275">
        <v>27</v>
      </c>
      <c r="B28" s="275" t="s">
        <v>392</v>
      </c>
      <c r="C28" s="275" t="s">
        <v>299</v>
      </c>
      <c r="D28" s="275" t="s">
        <v>495</v>
      </c>
      <c r="E28" s="275" t="s">
        <v>496</v>
      </c>
      <c r="F28" s="275" t="s">
        <v>497</v>
      </c>
      <c r="G28" s="275" t="s">
        <v>468</v>
      </c>
      <c r="H28" s="275"/>
      <c r="I28" s="275"/>
      <c r="J28" t="s">
        <v>670</v>
      </c>
    </row>
    <row r="29" spans="1:10">
      <c r="A29" s="275">
        <v>28</v>
      </c>
      <c r="B29" s="275" t="s">
        <v>392</v>
      </c>
      <c r="C29" s="275" t="s">
        <v>299</v>
      </c>
      <c r="D29" s="275" t="s">
        <v>498</v>
      </c>
      <c r="E29" s="275" t="s">
        <v>499</v>
      </c>
      <c r="F29" s="275" t="s">
        <v>500</v>
      </c>
      <c r="G29" s="275" t="s">
        <v>501</v>
      </c>
      <c r="H29" s="275"/>
      <c r="I29" s="275"/>
      <c r="J29" t="s">
        <v>670</v>
      </c>
    </row>
    <row r="30" spans="1:10">
      <c r="A30" s="275">
        <v>29</v>
      </c>
      <c r="B30" s="275" t="s">
        <v>392</v>
      </c>
      <c r="C30" s="275" t="s">
        <v>299</v>
      </c>
      <c r="D30" s="275" t="s">
        <v>502</v>
      </c>
      <c r="E30" s="275" t="s">
        <v>503</v>
      </c>
      <c r="F30" s="275" t="s">
        <v>504</v>
      </c>
      <c r="G30" s="275" t="s">
        <v>505</v>
      </c>
      <c r="H30" s="275"/>
      <c r="I30" s="275"/>
      <c r="J30" t="s">
        <v>670</v>
      </c>
    </row>
    <row r="31" spans="1:10">
      <c r="A31" s="275">
        <v>30</v>
      </c>
      <c r="B31" s="275" t="s">
        <v>392</v>
      </c>
      <c r="C31" s="275" t="s">
        <v>299</v>
      </c>
      <c r="D31" s="275" t="s">
        <v>506</v>
      </c>
      <c r="E31" s="275" t="s">
        <v>507</v>
      </c>
      <c r="F31" s="275" t="s">
        <v>508</v>
      </c>
      <c r="G31" s="275" t="s">
        <v>468</v>
      </c>
      <c r="H31" s="275"/>
      <c r="I31" s="275"/>
      <c r="J31" t="s">
        <v>670</v>
      </c>
    </row>
    <row r="32" spans="1:10">
      <c r="A32" s="275">
        <v>31</v>
      </c>
      <c r="B32" s="275" t="s">
        <v>392</v>
      </c>
      <c r="C32" s="275" t="s">
        <v>299</v>
      </c>
      <c r="D32" s="275" t="s">
        <v>509</v>
      </c>
      <c r="E32" s="275" t="s">
        <v>510</v>
      </c>
      <c r="F32" s="275" t="s">
        <v>511</v>
      </c>
      <c r="G32" s="275" t="s">
        <v>494</v>
      </c>
      <c r="H32" s="275"/>
      <c r="I32" s="275"/>
      <c r="J32" t="s">
        <v>670</v>
      </c>
    </row>
    <row r="33" spans="1:10">
      <c r="A33" s="275">
        <v>32</v>
      </c>
      <c r="B33" s="275" t="s">
        <v>392</v>
      </c>
      <c r="C33" s="275" t="s">
        <v>299</v>
      </c>
      <c r="D33" s="275" t="s">
        <v>512</v>
      </c>
      <c r="E33" s="275" t="s">
        <v>513</v>
      </c>
      <c r="F33" s="275" t="s">
        <v>514</v>
      </c>
      <c r="G33" s="275" t="s">
        <v>440</v>
      </c>
      <c r="H33" s="275"/>
      <c r="I33" s="275"/>
      <c r="J33" t="s">
        <v>670</v>
      </c>
    </row>
    <row r="34" spans="1:10">
      <c r="A34" s="275">
        <v>33</v>
      </c>
      <c r="B34" s="275" t="s">
        <v>392</v>
      </c>
      <c r="C34" s="275" t="s">
        <v>299</v>
      </c>
      <c r="D34" s="275" t="s">
        <v>515</v>
      </c>
      <c r="E34" s="275" t="s">
        <v>516</v>
      </c>
      <c r="F34" s="275" t="s">
        <v>517</v>
      </c>
      <c r="G34" s="275" t="s">
        <v>408</v>
      </c>
      <c r="H34" s="275"/>
      <c r="I34" s="275"/>
      <c r="J34" t="s">
        <v>670</v>
      </c>
    </row>
    <row r="35" spans="1:10">
      <c r="A35" s="275">
        <v>34</v>
      </c>
      <c r="B35" s="275" t="s">
        <v>392</v>
      </c>
      <c r="C35" s="275" t="s">
        <v>299</v>
      </c>
      <c r="D35" s="275" t="s">
        <v>518</v>
      </c>
      <c r="E35" s="275" t="s">
        <v>519</v>
      </c>
      <c r="F35" s="275" t="s">
        <v>520</v>
      </c>
      <c r="G35" s="275" t="s">
        <v>521</v>
      </c>
      <c r="H35" s="275"/>
      <c r="I35" s="275"/>
      <c r="J35" t="s">
        <v>670</v>
      </c>
    </row>
    <row r="36" spans="1:10">
      <c r="A36" s="275">
        <v>35</v>
      </c>
      <c r="B36" s="275" t="s">
        <v>392</v>
      </c>
      <c r="C36" s="275" t="s">
        <v>299</v>
      </c>
      <c r="D36" s="275" t="s">
        <v>522</v>
      </c>
      <c r="E36" s="275" t="s">
        <v>523</v>
      </c>
      <c r="F36" s="275" t="s">
        <v>524</v>
      </c>
      <c r="G36" s="275" t="s">
        <v>525</v>
      </c>
      <c r="H36" s="275"/>
      <c r="I36" s="275"/>
      <c r="J36" t="s">
        <v>670</v>
      </c>
    </row>
    <row r="37" spans="1:10">
      <c r="A37" s="275">
        <v>36</v>
      </c>
      <c r="B37" s="275" t="s">
        <v>392</v>
      </c>
      <c r="C37" s="275" t="s">
        <v>299</v>
      </c>
      <c r="D37" s="275" t="s">
        <v>526</v>
      </c>
      <c r="E37" s="275" t="s">
        <v>527</v>
      </c>
      <c r="F37" s="275" t="s">
        <v>528</v>
      </c>
      <c r="G37" s="275" t="s">
        <v>529</v>
      </c>
      <c r="H37" s="275"/>
      <c r="I37" s="275"/>
      <c r="J37" t="s">
        <v>670</v>
      </c>
    </row>
    <row r="38" spans="1:10">
      <c r="A38" s="275">
        <v>37</v>
      </c>
      <c r="B38" s="275" t="s">
        <v>392</v>
      </c>
      <c r="C38" s="275" t="s">
        <v>299</v>
      </c>
      <c r="D38" s="275" t="s">
        <v>530</v>
      </c>
      <c r="E38" s="275" t="s">
        <v>531</v>
      </c>
      <c r="F38" s="275" t="s">
        <v>532</v>
      </c>
      <c r="G38" s="275" t="s">
        <v>533</v>
      </c>
      <c r="H38" s="275"/>
      <c r="I38" s="275"/>
      <c r="J38" t="s">
        <v>670</v>
      </c>
    </row>
    <row r="39" spans="1:10">
      <c r="A39" s="275">
        <v>38</v>
      </c>
      <c r="B39" s="275" t="s">
        <v>392</v>
      </c>
      <c r="C39" s="275" t="s">
        <v>299</v>
      </c>
      <c r="D39" s="275" t="s">
        <v>534</v>
      </c>
      <c r="E39" s="275" t="s">
        <v>535</v>
      </c>
      <c r="F39" s="275" t="s">
        <v>536</v>
      </c>
      <c r="G39" s="275" t="s">
        <v>468</v>
      </c>
      <c r="H39" s="275"/>
      <c r="I39" s="275"/>
      <c r="J39" t="s">
        <v>670</v>
      </c>
    </row>
    <row r="40" spans="1:10">
      <c r="A40" s="275">
        <v>39</v>
      </c>
      <c r="B40" s="275" t="s">
        <v>392</v>
      </c>
      <c r="C40" s="275" t="s">
        <v>299</v>
      </c>
      <c r="D40" s="275" t="s">
        <v>537</v>
      </c>
      <c r="E40" s="275" t="s">
        <v>538</v>
      </c>
      <c r="F40" s="275" t="s">
        <v>539</v>
      </c>
      <c r="G40" s="275" t="s">
        <v>494</v>
      </c>
      <c r="H40" s="275"/>
      <c r="I40" s="275"/>
      <c r="J40" t="s">
        <v>670</v>
      </c>
    </row>
    <row r="41" spans="1:10">
      <c r="A41" s="275">
        <v>40</v>
      </c>
      <c r="B41" s="275" t="s">
        <v>392</v>
      </c>
      <c r="C41" s="275" t="s">
        <v>299</v>
      </c>
      <c r="D41" s="275" t="s">
        <v>540</v>
      </c>
      <c r="E41" s="275" t="s">
        <v>541</v>
      </c>
      <c r="F41" s="275" t="s">
        <v>542</v>
      </c>
      <c r="G41" s="275" t="s">
        <v>468</v>
      </c>
      <c r="H41" s="275"/>
      <c r="I41" s="275"/>
      <c r="J41" t="s">
        <v>670</v>
      </c>
    </row>
    <row r="42" spans="1:10">
      <c r="A42" s="275">
        <v>41</v>
      </c>
      <c r="B42" s="275" t="s">
        <v>392</v>
      </c>
      <c r="C42" s="275" t="s">
        <v>299</v>
      </c>
      <c r="D42" s="275" t="s">
        <v>543</v>
      </c>
      <c r="E42" s="275" t="s">
        <v>544</v>
      </c>
      <c r="F42" s="275" t="s">
        <v>545</v>
      </c>
      <c r="G42" s="275" t="s">
        <v>408</v>
      </c>
      <c r="H42" s="275"/>
      <c r="I42" s="275"/>
      <c r="J42" t="s">
        <v>670</v>
      </c>
    </row>
    <row r="43" spans="1:10">
      <c r="A43" s="275">
        <v>42</v>
      </c>
      <c r="B43" s="275" t="s">
        <v>392</v>
      </c>
      <c r="C43" s="275" t="s">
        <v>299</v>
      </c>
      <c r="D43" s="275" t="s">
        <v>546</v>
      </c>
      <c r="E43" s="275" t="s">
        <v>547</v>
      </c>
      <c r="F43" s="275" t="s">
        <v>548</v>
      </c>
      <c r="G43" s="275" t="s">
        <v>432</v>
      </c>
      <c r="H43" s="275"/>
      <c r="I43" s="275"/>
      <c r="J43" t="s">
        <v>670</v>
      </c>
    </row>
    <row r="44" spans="1:10">
      <c r="A44" s="275">
        <v>43</v>
      </c>
      <c r="B44" s="275" t="s">
        <v>392</v>
      </c>
      <c r="C44" s="275" t="s">
        <v>299</v>
      </c>
      <c r="D44" s="275" t="s">
        <v>549</v>
      </c>
      <c r="E44" s="275" t="s">
        <v>550</v>
      </c>
      <c r="F44" s="275" t="s">
        <v>551</v>
      </c>
      <c r="G44" s="275" t="s">
        <v>552</v>
      </c>
      <c r="H44" s="275"/>
      <c r="I44" s="275"/>
      <c r="J44" t="s">
        <v>670</v>
      </c>
    </row>
    <row r="45" spans="1:10">
      <c r="A45" s="275">
        <v>44</v>
      </c>
      <c r="B45" s="275" t="s">
        <v>392</v>
      </c>
      <c r="C45" s="275" t="s">
        <v>299</v>
      </c>
      <c r="D45" s="275" t="s">
        <v>553</v>
      </c>
      <c r="E45" s="275" t="s">
        <v>554</v>
      </c>
      <c r="F45" s="275" t="s">
        <v>555</v>
      </c>
      <c r="G45" s="275" t="s">
        <v>556</v>
      </c>
      <c r="H45" s="275" t="s">
        <v>557</v>
      </c>
      <c r="I45" s="275"/>
      <c r="J45" t="s">
        <v>670</v>
      </c>
    </row>
    <row r="46" spans="1:10">
      <c r="A46" s="275">
        <v>45</v>
      </c>
      <c r="B46" s="275" t="s">
        <v>392</v>
      </c>
      <c r="C46" s="275" t="s">
        <v>299</v>
      </c>
      <c r="D46" s="275" t="s">
        <v>558</v>
      </c>
      <c r="E46" s="275" t="s">
        <v>559</v>
      </c>
      <c r="F46" s="275" t="s">
        <v>560</v>
      </c>
      <c r="G46" s="275" t="s">
        <v>561</v>
      </c>
      <c r="H46" s="275"/>
      <c r="I46" s="275"/>
      <c r="J46" t="s">
        <v>670</v>
      </c>
    </row>
    <row r="47" spans="1:10">
      <c r="A47" s="275">
        <v>46</v>
      </c>
      <c r="B47" s="275" t="s">
        <v>392</v>
      </c>
      <c r="C47" s="275" t="s">
        <v>299</v>
      </c>
      <c r="D47" s="275" t="s">
        <v>562</v>
      </c>
      <c r="E47" s="275" t="s">
        <v>563</v>
      </c>
      <c r="F47" s="275" t="s">
        <v>564</v>
      </c>
      <c r="G47" s="275" t="s">
        <v>565</v>
      </c>
      <c r="H47" s="275"/>
      <c r="I47" s="275"/>
      <c r="J47" t="s">
        <v>670</v>
      </c>
    </row>
    <row r="48" spans="1:10">
      <c r="A48" s="275">
        <v>47</v>
      </c>
      <c r="B48" s="275" t="s">
        <v>392</v>
      </c>
      <c r="C48" s="275" t="s">
        <v>299</v>
      </c>
      <c r="D48" s="275" t="s">
        <v>566</v>
      </c>
      <c r="E48" s="275" t="s">
        <v>567</v>
      </c>
      <c r="F48" s="275" t="s">
        <v>568</v>
      </c>
      <c r="G48" s="275" t="s">
        <v>468</v>
      </c>
      <c r="H48" s="275"/>
      <c r="I48" s="275"/>
      <c r="J48" t="s">
        <v>670</v>
      </c>
    </row>
    <row r="49" spans="1:10">
      <c r="A49" s="275">
        <v>48</v>
      </c>
      <c r="B49" s="275" t="s">
        <v>392</v>
      </c>
      <c r="C49" s="275" t="s">
        <v>299</v>
      </c>
      <c r="D49" s="275" t="s">
        <v>569</v>
      </c>
      <c r="E49" s="275" t="s">
        <v>570</v>
      </c>
      <c r="F49" s="275" t="s">
        <v>571</v>
      </c>
      <c r="G49" s="275" t="s">
        <v>416</v>
      </c>
      <c r="H49" s="275"/>
      <c r="I49" s="275"/>
      <c r="J49" t="s">
        <v>670</v>
      </c>
    </row>
    <row r="50" spans="1:10">
      <c r="A50" s="275">
        <v>49</v>
      </c>
      <c r="B50" s="275" t="s">
        <v>392</v>
      </c>
      <c r="C50" s="275" t="s">
        <v>299</v>
      </c>
      <c r="D50" s="275" t="s">
        <v>572</v>
      </c>
      <c r="E50" s="275" t="s">
        <v>573</v>
      </c>
      <c r="F50" s="275" t="s">
        <v>574</v>
      </c>
      <c r="G50" s="275" t="s">
        <v>416</v>
      </c>
      <c r="H50" s="275"/>
      <c r="I50" s="275"/>
      <c r="J50" t="s">
        <v>670</v>
      </c>
    </row>
    <row r="51" spans="1:10">
      <c r="A51" s="275">
        <v>50</v>
      </c>
      <c r="B51" s="275" t="s">
        <v>392</v>
      </c>
      <c r="C51" s="275" t="s">
        <v>299</v>
      </c>
      <c r="D51" s="275" t="s">
        <v>575</v>
      </c>
      <c r="E51" s="275" t="s">
        <v>576</v>
      </c>
      <c r="F51" s="275" t="s">
        <v>577</v>
      </c>
      <c r="G51" s="275" t="s">
        <v>416</v>
      </c>
      <c r="H51" s="275"/>
      <c r="I51" s="275"/>
      <c r="J51" t="s">
        <v>670</v>
      </c>
    </row>
    <row r="52" spans="1:10">
      <c r="A52" s="275">
        <v>51</v>
      </c>
      <c r="B52" s="275" t="s">
        <v>392</v>
      </c>
      <c r="C52" s="275" t="s">
        <v>299</v>
      </c>
      <c r="D52" s="275" t="s">
        <v>578</v>
      </c>
      <c r="E52" s="275" t="s">
        <v>579</v>
      </c>
      <c r="F52" s="275" t="s">
        <v>580</v>
      </c>
      <c r="G52" s="275" t="s">
        <v>581</v>
      </c>
      <c r="H52" s="275"/>
      <c r="I52" s="275"/>
      <c r="J52" t="s">
        <v>670</v>
      </c>
    </row>
    <row r="53" spans="1:10">
      <c r="A53" s="275">
        <v>52</v>
      </c>
      <c r="B53" s="275" t="s">
        <v>392</v>
      </c>
      <c r="C53" s="275" t="s">
        <v>299</v>
      </c>
      <c r="D53" s="275" t="s">
        <v>582</v>
      </c>
      <c r="E53" s="275" t="s">
        <v>583</v>
      </c>
      <c r="F53" s="275" t="s">
        <v>584</v>
      </c>
      <c r="G53" s="275" t="s">
        <v>408</v>
      </c>
      <c r="H53" s="275"/>
      <c r="I53" s="275"/>
      <c r="J53" t="s">
        <v>670</v>
      </c>
    </row>
    <row r="54" spans="1:10">
      <c r="A54" s="275">
        <v>53</v>
      </c>
      <c r="B54" s="275" t="s">
        <v>392</v>
      </c>
      <c r="C54" s="275" t="s">
        <v>299</v>
      </c>
      <c r="D54" s="275" t="s">
        <v>585</v>
      </c>
      <c r="E54" s="275" t="s">
        <v>586</v>
      </c>
      <c r="F54" s="275" t="s">
        <v>587</v>
      </c>
      <c r="G54" s="275" t="s">
        <v>494</v>
      </c>
      <c r="H54" s="275"/>
      <c r="I54" s="275"/>
      <c r="J54" t="s">
        <v>670</v>
      </c>
    </row>
    <row r="55" spans="1:10">
      <c r="A55" s="275">
        <v>54</v>
      </c>
      <c r="B55" s="275" t="s">
        <v>392</v>
      </c>
      <c r="C55" s="275" t="s">
        <v>299</v>
      </c>
      <c r="D55" s="275" t="s">
        <v>588</v>
      </c>
      <c r="E55" s="275" t="s">
        <v>589</v>
      </c>
      <c r="F55" s="275" t="s">
        <v>590</v>
      </c>
      <c r="G55" s="275" t="s">
        <v>591</v>
      </c>
      <c r="H55" s="275"/>
      <c r="I55" s="275"/>
      <c r="J55" t="s">
        <v>670</v>
      </c>
    </row>
    <row r="56" spans="1:10">
      <c r="A56" s="275">
        <v>55</v>
      </c>
      <c r="B56" s="275" t="s">
        <v>392</v>
      </c>
      <c r="C56" s="275" t="s">
        <v>299</v>
      </c>
      <c r="D56" s="275" t="s">
        <v>592</v>
      </c>
      <c r="E56" s="275" t="s">
        <v>593</v>
      </c>
      <c r="F56" s="275" t="s">
        <v>594</v>
      </c>
      <c r="G56" s="275" t="s">
        <v>416</v>
      </c>
      <c r="H56" s="275"/>
      <c r="I56" s="275"/>
      <c r="J56" t="s">
        <v>670</v>
      </c>
    </row>
    <row r="57" spans="1:10">
      <c r="A57" s="275">
        <v>56</v>
      </c>
      <c r="B57" s="275" t="s">
        <v>392</v>
      </c>
      <c r="C57" s="275" t="s">
        <v>299</v>
      </c>
      <c r="D57" s="275" t="s">
        <v>595</v>
      </c>
      <c r="E57" s="275" t="s">
        <v>596</v>
      </c>
      <c r="F57" s="275" t="s">
        <v>597</v>
      </c>
      <c r="G57" s="275" t="s">
        <v>556</v>
      </c>
      <c r="H57" s="275"/>
      <c r="I57" s="275"/>
      <c r="J57" t="s">
        <v>670</v>
      </c>
    </row>
    <row r="58" spans="1:10">
      <c r="A58" s="275">
        <v>57</v>
      </c>
      <c r="B58" s="275" t="s">
        <v>392</v>
      </c>
      <c r="C58" s="275" t="s">
        <v>299</v>
      </c>
      <c r="D58" s="275" t="s">
        <v>598</v>
      </c>
      <c r="E58" s="275" t="s">
        <v>599</v>
      </c>
      <c r="F58" s="275" t="s">
        <v>600</v>
      </c>
      <c r="G58" s="275" t="s">
        <v>581</v>
      </c>
      <c r="H58" s="275" t="s">
        <v>601</v>
      </c>
      <c r="I58" s="275"/>
      <c r="J58" t="s">
        <v>670</v>
      </c>
    </row>
    <row r="59" spans="1:10">
      <c r="A59" s="275">
        <v>58</v>
      </c>
      <c r="B59" s="275" t="s">
        <v>392</v>
      </c>
      <c r="C59" s="275" t="s">
        <v>299</v>
      </c>
      <c r="D59" s="275" t="s">
        <v>602</v>
      </c>
      <c r="E59" s="275" t="s">
        <v>603</v>
      </c>
      <c r="F59" s="275" t="s">
        <v>604</v>
      </c>
      <c r="G59" s="275" t="s">
        <v>468</v>
      </c>
      <c r="H59" s="275"/>
      <c r="I59" s="275"/>
      <c r="J59" t="s">
        <v>670</v>
      </c>
    </row>
    <row r="60" spans="1:10">
      <c r="A60" s="275">
        <v>59</v>
      </c>
      <c r="B60" s="275" t="s">
        <v>392</v>
      </c>
      <c r="C60" s="275" t="s">
        <v>299</v>
      </c>
      <c r="D60" s="275" t="s">
        <v>605</v>
      </c>
      <c r="E60" s="275" t="s">
        <v>606</v>
      </c>
      <c r="F60" s="275" t="s">
        <v>607</v>
      </c>
      <c r="G60" s="275" t="s">
        <v>490</v>
      </c>
      <c r="H60" s="275"/>
      <c r="I60" s="275"/>
      <c r="J60" t="s">
        <v>670</v>
      </c>
    </row>
    <row r="61" spans="1:10">
      <c r="A61" s="275">
        <v>60</v>
      </c>
      <c r="B61" s="275" t="s">
        <v>392</v>
      </c>
      <c r="C61" s="275" t="s">
        <v>299</v>
      </c>
      <c r="D61" s="275" t="s">
        <v>608</v>
      </c>
      <c r="E61" s="275" t="s">
        <v>609</v>
      </c>
      <c r="F61" s="275" t="s">
        <v>610</v>
      </c>
      <c r="G61" s="275" t="s">
        <v>581</v>
      </c>
      <c r="H61" s="275"/>
      <c r="I61" s="275"/>
      <c r="J61" t="s">
        <v>670</v>
      </c>
    </row>
    <row r="62" spans="1:10">
      <c r="A62" s="275">
        <v>61</v>
      </c>
      <c r="B62" s="275" t="s">
        <v>392</v>
      </c>
      <c r="C62" s="275" t="s">
        <v>299</v>
      </c>
      <c r="D62" s="275" t="s">
        <v>611</v>
      </c>
      <c r="E62" s="275" t="s">
        <v>612</v>
      </c>
      <c r="F62" s="275" t="s">
        <v>613</v>
      </c>
      <c r="G62" s="275" t="s">
        <v>468</v>
      </c>
      <c r="H62" s="275"/>
      <c r="I62" s="275"/>
      <c r="J62" t="s">
        <v>670</v>
      </c>
    </row>
    <row r="63" spans="1:10">
      <c r="A63" s="275">
        <v>62</v>
      </c>
      <c r="B63" s="275" t="s">
        <v>392</v>
      </c>
      <c r="C63" s="275" t="s">
        <v>299</v>
      </c>
      <c r="D63" s="275" t="s">
        <v>614</v>
      </c>
      <c r="E63" s="275" t="s">
        <v>615</v>
      </c>
      <c r="F63" s="275" t="s">
        <v>616</v>
      </c>
      <c r="G63" s="275" t="s">
        <v>468</v>
      </c>
      <c r="H63" s="275"/>
      <c r="I63" s="275"/>
      <c r="J63" t="s">
        <v>670</v>
      </c>
    </row>
    <row r="64" spans="1:10">
      <c r="A64" s="275">
        <v>63</v>
      </c>
      <c r="B64" s="275" t="s">
        <v>392</v>
      </c>
      <c r="C64" s="275" t="s">
        <v>299</v>
      </c>
      <c r="D64" s="275" t="s">
        <v>617</v>
      </c>
      <c r="E64" s="275" t="s">
        <v>618</v>
      </c>
      <c r="F64" s="275" t="s">
        <v>619</v>
      </c>
      <c r="G64" s="275" t="s">
        <v>468</v>
      </c>
      <c r="H64" s="275"/>
      <c r="I64" s="275"/>
      <c r="J64" t="s">
        <v>670</v>
      </c>
    </row>
    <row r="65" spans="1:10">
      <c r="A65" s="275">
        <v>64</v>
      </c>
      <c r="B65" s="275" t="s">
        <v>392</v>
      </c>
      <c r="C65" s="275" t="s">
        <v>299</v>
      </c>
      <c r="D65" s="275" t="s">
        <v>620</v>
      </c>
      <c r="E65" s="275" t="s">
        <v>621</v>
      </c>
      <c r="F65" s="275" t="s">
        <v>622</v>
      </c>
      <c r="G65" s="275" t="s">
        <v>468</v>
      </c>
      <c r="H65" s="275"/>
      <c r="I65" s="275"/>
      <c r="J65" t="s">
        <v>670</v>
      </c>
    </row>
    <row r="66" spans="1:10">
      <c r="A66" s="275">
        <v>65</v>
      </c>
      <c r="B66" s="275" t="s">
        <v>392</v>
      </c>
      <c r="C66" s="275" t="s">
        <v>299</v>
      </c>
      <c r="D66" s="275" t="s">
        <v>623</v>
      </c>
      <c r="E66" s="275" t="s">
        <v>624</v>
      </c>
      <c r="F66" s="275" t="s">
        <v>625</v>
      </c>
      <c r="G66" s="275" t="s">
        <v>565</v>
      </c>
      <c r="H66" s="275"/>
      <c r="I66" s="275"/>
      <c r="J66" t="s">
        <v>670</v>
      </c>
    </row>
    <row r="67" spans="1:10">
      <c r="A67" s="275">
        <v>66</v>
      </c>
      <c r="B67" s="275" t="s">
        <v>392</v>
      </c>
      <c r="C67" s="275" t="s">
        <v>299</v>
      </c>
      <c r="D67" s="275" t="s">
        <v>626</v>
      </c>
      <c r="E67" s="275" t="s">
        <v>627</v>
      </c>
      <c r="F67" s="275" t="s">
        <v>628</v>
      </c>
      <c r="G67" s="275" t="s">
        <v>629</v>
      </c>
      <c r="H67" s="275"/>
      <c r="I67" s="275"/>
      <c r="J67" t="s">
        <v>670</v>
      </c>
    </row>
    <row r="68" spans="1:10">
      <c r="A68" s="275">
        <v>67</v>
      </c>
      <c r="B68" s="275" t="s">
        <v>392</v>
      </c>
      <c r="C68" s="275" t="s">
        <v>299</v>
      </c>
      <c r="D68" s="275" t="s">
        <v>630</v>
      </c>
      <c r="E68" s="275" t="s">
        <v>631</v>
      </c>
      <c r="F68" s="275" t="s">
        <v>632</v>
      </c>
      <c r="G68" s="275" t="s">
        <v>633</v>
      </c>
      <c r="H68" s="275"/>
      <c r="I68" s="275"/>
      <c r="J68" t="s">
        <v>670</v>
      </c>
    </row>
    <row r="69" spans="1:10">
      <c r="A69" s="275">
        <v>68</v>
      </c>
      <c r="B69" s="275" t="s">
        <v>392</v>
      </c>
      <c r="C69" s="275" t="s">
        <v>299</v>
      </c>
      <c r="D69" s="275" t="s">
        <v>634</v>
      </c>
      <c r="E69" s="275" t="s">
        <v>635</v>
      </c>
      <c r="F69" s="275" t="s">
        <v>636</v>
      </c>
      <c r="G69" s="275" t="s">
        <v>416</v>
      </c>
      <c r="H69" s="275"/>
      <c r="I69" s="275"/>
      <c r="J69" t="s">
        <v>670</v>
      </c>
    </row>
    <row r="70" spans="1:10">
      <c r="A70" s="275">
        <v>69</v>
      </c>
      <c r="B70" s="275" t="s">
        <v>392</v>
      </c>
      <c r="C70" s="275" t="s">
        <v>299</v>
      </c>
      <c r="D70" s="275" t="s">
        <v>637</v>
      </c>
      <c r="E70" s="275" t="s">
        <v>638</v>
      </c>
      <c r="F70" s="275" t="s">
        <v>639</v>
      </c>
      <c r="G70" s="275" t="s">
        <v>640</v>
      </c>
      <c r="H70" s="275"/>
      <c r="I70" s="275"/>
      <c r="J70" t="s">
        <v>670</v>
      </c>
    </row>
    <row r="71" spans="1:10">
      <c r="A71" s="275">
        <v>70</v>
      </c>
      <c r="B71" s="275" t="s">
        <v>392</v>
      </c>
      <c r="C71" s="275" t="s">
        <v>299</v>
      </c>
      <c r="D71" s="275" t="s">
        <v>641</v>
      </c>
      <c r="E71" s="275" t="s">
        <v>642</v>
      </c>
      <c r="F71" s="275" t="s">
        <v>643</v>
      </c>
      <c r="G71" s="275" t="s">
        <v>416</v>
      </c>
      <c r="H71" s="275"/>
      <c r="I71" s="275"/>
      <c r="J71" t="s">
        <v>670</v>
      </c>
    </row>
    <row r="72" spans="1:10">
      <c r="A72" s="275">
        <v>71</v>
      </c>
      <c r="B72" s="275" t="s">
        <v>392</v>
      </c>
      <c r="C72" s="275" t="s">
        <v>299</v>
      </c>
      <c r="D72" s="275" t="s">
        <v>644</v>
      </c>
      <c r="E72" s="275" t="s">
        <v>645</v>
      </c>
      <c r="F72" s="275" t="s">
        <v>646</v>
      </c>
      <c r="G72" s="275" t="s">
        <v>647</v>
      </c>
      <c r="H72" s="275"/>
      <c r="I72" s="275"/>
      <c r="J72" t="s">
        <v>670</v>
      </c>
    </row>
    <row r="73" spans="1:10">
      <c r="A73" s="275">
        <v>72</v>
      </c>
      <c r="B73" s="275" t="s">
        <v>392</v>
      </c>
      <c r="C73" s="275" t="s">
        <v>299</v>
      </c>
      <c r="D73" s="275" t="s">
        <v>648</v>
      </c>
      <c r="E73" s="275" t="s">
        <v>649</v>
      </c>
      <c r="F73" s="275" t="s">
        <v>650</v>
      </c>
      <c r="G73" s="275" t="s">
        <v>591</v>
      </c>
      <c r="H73" s="275"/>
      <c r="I73" s="275"/>
      <c r="J73" t="s">
        <v>670</v>
      </c>
    </row>
    <row r="74" spans="1:10">
      <c r="A74" s="275">
        <v>73</v>
      </c>
      <c r="B74" s="275" t="s">
        <v>392</v>
      </c>
      <c r="C74" s="275" t="s">
        <v>299</v>
      </c>
      <c r="D74" s="275" t="s">
        <v>651</v>
      </c>
      <c r="E74" s="275" t="s">
        <v>652</v>
      </c>
      <c r="F74" s="275" t="s">
        <v>419</v>
      </c>
      <c r="G74" s="275" t="s">
        <v>653</v>
      </c>
      <c r="H74" s="275"/>
      <c r="I74" s="275"/>
      <c r="J74" t="s">
        <v>670</v>
      </c>
    </row>
    <row r="75" spans="1:10">
      <c r="A75" s="275">
        <v>74</v>
      </c>
      <c r="B75" s="275" t="s">
        <v>392</v>
      </c>
      <c r="C75" s="275" t="s">
        <v>299</v>
      </c>
      <c r="D75" s="275" t="s">
        <v>654</v>
      </c>
      <c r="E75" s="275" t="s">
        <v>655</v>
      </c>
      <c r="F75" s="275" t="s">
        <v>632</v>
      </c>
      <c r="G75" s="275" t="s">
        <v>656</v>
      </c>
      <c r="H75" s="275"/>
      <c r="I75" s="275"/>
      <c r="J75" t="s">
        <v>670</v>
      </c>
    </row>
    <row r="76" spans="1:10">
      <c r="A76" s="275">
        <v>75</v>
      </c>
      <c r="B76" s="275" t="s">
        <v>392</v>
      </c>
      <c r="C76" s="275" t="s">
        <v>299</v>
      </c>
      <c r="D76" s="275" t="s">
        <v>657</v>
      </c>
      <c r="E76" s="275" t="s">
        <v>658</v>
      </c>
      <c r="F76" s="275" t="s">
        <v>646</v>
      </c>
      <c r="G76" s="275" t="s">
        <v>659</v>
      </c>
      <c r="H76" s="275"/>
      <c r="I76" s="275"/>
      <c r="J76" t="s">
        <v>670</v>
      </c>
    </row>
    <row r="77" spans="1:10">
      <c r="A77" s="275">
        <v>76</v>
      </c>
      <c r="B77" s="275" t="s">
        <v>392</v>
      </c>
      <c r="C77" s="275" t="s">
        <v>299</v>
      </c>
      <c r="D77" s="275" t="s">
        <v>660</v>
      </c>
      <c r="E77" s="275" t="s">
        <v>661</v>
      </c>
      <c r="F77" s="275" t="s">
        <v>662</v>
      </c>
      <c r="G77" s="275" t="s">
        <v>663</v>
      </c>
      <c r="H77" s="275"/>
      <c r="I77" s="275"/>
      <c r="J77" t="s">
        <v>670</v>
      </c>
    </row>
    <row r="78" spans="1:10">
      <c r="A78" s="275">
        <v>77</v>
      </c>
      <c r="B78" s="275" t="s">
        <v>392</v>
      </c>
      <c r="C78" s="275" t="s">
        <v>299</v>
      </c>
      <c r="D78" s="275" t="s">
        <v>664</v>
      </c>
      <c r="E78" s="275" t="s">
        <v>665</v>
      </c>
      <c r="F78" s="275" t="s">
        <v>666</v>
      </c>
      <c r="G78" s="275" t="s">
        <v>667</v>
      </c>
      <c r="H78" s="275" t="s">
        <v>668</v>
      </c>
      <c r="I78" s="275"/>
      <c r="J78" t="s">
        <v>670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31616395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1.0.1</v>
      </c>
    </row>
    <row r="5" spans="1:17" ht="39.950000000000003" customHeight="1">
      <c r="E5" s="400" t="s">
        <v>337</v>
      </c>
      <c r="F5" s="400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299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228</v>
      </c>
      <c r="F11" s="276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8" t="s">
        <v>226</v>
      </c>
    </row>
    <row r="14" spans="1:17" ht="22.5" hidden="1">
      <c r="A14" s="73"/>
      <c r="D14" s="74"/>
      <c r="E14" s="75" t="s">
        <v>120</v>
      </c>
      <c r="F14" s="247" t="s">
        <v>371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5"/>
    </row>
    <row r="17" spans="1:8" ht="33.75" hidden="1" customHeight="1">
      <c r="A17" s="73"/>
      <c r="D17" s="74"/>
      <c r="E17" s="122" t="s">
        <v>158</v>
      </c>
      <c r="F17" s="146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2022</v>
      </c>
      <c r="D20" s="74"/>
      <c r="E20" s="72" t="s">
        <v>115</v>
      </c>
      <c r="F20" s="160">
        <v>2022</v>
      </c>
    </row>
    <row r="21" spans="1:8" ht="19.5" customHeight="1">
      <c r="A21" s="73"/>
      <c r="C21" s="181" t="s">
        <v>59</v>
      </c>
      <c r="D21" s="74"/>
      <c r="E21" s="72" t="s">
        <v>114</v>
      </c>
      <c r="F21" s="160" t="s">
        <v>59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76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326</v>
      </c>
      <c r="F26" s="41" t="s">
        <v>406</v>
      </c>
      <c r="G26" s="82"/>
    </row>
    <row r="27" spans="1:8" ht="19.5" hidden="1" customHeight="1">
      <c r="C27" s="76"/>
      <c r="D27" s="74"/>
      <c r="E27" s="75" t="s">
        <v>327</v>
      </c>
      <c r="F27" s="42"/>
      <c r="G27" s="82"/>
    </row>
    <row r="28" spans="1:8">
      <c r="C28" s="76"/>
      <c r="D28" s="74"/>
      <c r="E28" s="72" t="s">
        <v>4</v>
      </c>
      <c r="F28" s="41" t="s">
        <v>407</v>
      </c>
      <c r="G28" s="82"/>
    </row>
    <row r="29" spans="1:8">
      <c r="C29" s="76"/>
      <c r="D29" s="74"/>
      <c r="E29" s="72" t="s">
        <v>5</v>
      </c>
      <c r="F29" s="41" t="s">
        <v>408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330</v>
      </c>
      <c r="F32" s="277" t="s">
        <v>333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278" t="s">
        <v>1161</v>
      </c>
    </row>
    <row r="35" spans="1:6" ht="19.5" customHeight="1">
      <c r="B35" s="13"/>
      <c r="D35" s="36"/>
      <c r="E35" s="77" t="s">
        <v>108</v>
      </c>
      <c r="F35" s="278" t="s">
        <v>1162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202</v>
      </c>
    </row>
    <row r="38" spans="1:6" ht="19.5" customHeight="1">
      <c r="E38" s="77" t="s">
        <v>21</v>
      </c>
      <c r="F38" s="278" t="s">
        <v>1163</v>
      </c>
    </row>
    <row r="39" spans="1:6" ht="19.5" customHeight="1">
      <c r="E39" s="77" t="s">
        <v>22</v>
      </c>
      <c r="F39" s="278" t="s">
        <v>1164</v>
      </c>
    </row>
    <row r="40" spans="1:6" ht="19.5" customHeight="1">
      <c r="E40" s="77" t="s">
        <v>28</v>
      </c>
      <c r="F40" s="278" t="s">
        <v>1165</v>
      </c>
    </row>
    <row r="41" spans="1:6" ht="19.5" customHeight="1">
      <c r="E41" s="77" t="s">
        <v>23</v>
      </c>
      <c r="F41" s="278" t="s">
        <v>1166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401" t="s">
        <v>336</v>
      </c>
      <c r="F45" s="401"/>
    </row>
    <row r="47" spans="1:6">
      <c r="A47" s="11"/>
    </row>
  </sheetData>
  <sheetProtection algorithmName="SHA-512" hashValue="sYn3Eq3hYW/LQavCinw3cb74sNJimAXBtd04lvB/+uC0B7UBRbGq2U6V2Ugj71CeCujEmGC7OCafXjehkSBQwQ==" saltValue="y7+oIadTMIzbM7XE5rxpW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51"/>
  <sheetViews>
    <sheetView showGridLines="0" zoomScaleNormal="100" workbookViewId="0"/>
  </sheetViews>
  <sheetFormatPr defaultRowHeight="11.25"/>
  <sheetData>
    <row r="1" spans="1:4">
      <c r="A1" t="s">
        <v>669</v>
      </c>
      <c r="B1" t="s">
        <v>150</v>
      </c>
      <c r="C1" t="s">
        <v>151</v>
      </c>
      <c r="D1" t="s">
        <v>1160</v>
      </c>
    </row>
    <row r="2" spans="1:4">
      <c r="A2">
        <v>1</v>
      </c>
      <c r="B2" t="s">
        <v>671</v>
      </c>
      <c r="C2" t="s">
        <v>673</v>
      </c>
      <c r="D2" t="s">
        <v>674</v>
      </c>
    </row>
    <row r="3" spans="1:4">
      <c r="A3">
        <v>2</v>
      </c>
      <c r="B3" t="s">
        <v>671</v>
      </c>
      <c r="C3" t="s">
        <v>675</v>
      </c>
      <c r="D3" t="s">
        <v>676</v>
      </c>
    </row>
    <row r="4" spans="1:4">
      <c r="A4">
        <v>3</v>
      </c>
      <c r="B4" t="s">
        <v>671</v>
      </c>
      <c r="C4" t="s">
        <v>671</v>
      </c>
      <c r="D4" t="s">
        <v>672</v>
      </c>
    </row>
    <row r="5" spans="1:4">
      <c r="A5">
        <v>4</v>
      </c>
      <c r="B5" t="s">
        <v>671</v>
      </c>
      <c r="C5" t="s">
        <v>677</v>
      </c>
      <c r="D5" t="s">
        <v>678</v>
      </c>
    </row>
    <row r="6" spans="1:4">
      <c r="A6">
        <v>5</v>
      </c>
      <c r="B6" t="s">
        <v>671</v>
      </c>
      <c r="C6" t="s">
        <v>679</v>
      </c>
      <c r="D6" t="s">
        <v>680</v>
      </c>
    </row>
    <row r="7" spans="1:4">
      <c r="A7">
        <v>6</v>
      </c>
      <c r="B7" t="s">
        <v>671</v>
      </c>
      <c r="C7" t="s">
        <v>681</v>
      </c>
      <c r="D7" t="s">
        <v>682</v>
      </c>
    </row>
    <row r="8" spans="1:4">
      <c r="A8">
        <v>7</v>
      </c>
      <c r="B8" t="s">
        <v>671</v>
      </c>
      <c r="C8" t="s">
        <v>683</v>
      </c>
      <c r="D8" t="s">
        <v>684</v>
      </c>
    </row>
    <row r="9" spans="1:4">
      <c r="A9">
        <v>8</v>
      </c>
      <c r="B9" t="s">
        <v>671</v>
      </c>
      <c r="C9" t="s">
        <v>685</v>
      </c>
      <c r="D9" t="s">
        <v>686</v>
      </c>
    </row>
    <row r="10" spans="1:4">
      <c r="A10">
        <v>9</v>
      </c>
      <c r="B10" t="s">
        <v>671</v>
      </c>
      <c r="C10" t="s">
        <v>687</v>
      </c>
      <c r="D10" t="s">
        <v>688</v>
      </c>
    </row>
    <row r="11" spans="1:4">
      <c r="A11">
        <v>10</v>
      </c>
      <c r="B11" t="s">
        <v>671</v>
      </c>
      <c r="C11" t="s">
        <v>689</v>
      </c>
      <c r="D11" t="s">
        <v>690</v>
      </c>
    </row>
    <row r="12" spans="1:4">
      <c r="A12">
        <v>11</v>
      </c>
      <c r="B12" t="s">
        <v>671</v>
      </c>
      <c r="C12" t="s">
        <v>691</v>
      </c>
      <c r="D12" t="s">
        <v>692</v>
      </c>
    </row>
    <row r="13" spans="1:4">
      <c r="A13">
        <v>12</v>
      </c>
      <c r="B13" t="s">
        <v>671</v>
      </c>
      <c r="C13" t="s">
        <v>693</v>
      </c>
      <c r="D13" t="s">
        <v>694</v>
      </c>
    </row>
    <row r="14" spans="1:4">
      <c r="A14">
        <v>13</v>
      </c>
      <c r="B14" t="s">
        <v>671</v>
      </c>
      <c r="C14" t="s">
        <v>695</v>
      </c>
      <c r="D14" t="s">
        <v>696</v>
      </c>
    </row>
    <row r="15" spans="1:4">
      <c r="A15">
        <v>14</v>
      </c>
      <c r="B15" t="s">
        <v>671</v>
      </c>
      <c r="C15" t="s">
        <v>697</v>
      </c>
      <c r="D15" t="s">
        <v>698</v>
      </c>
    </row>
    <row r="16" spans="1:4">
      <c r="A16">
        <v>15</v>
      </c>
      <c r="B16" t="s">
        <v>671</v>
      </c>
      <c r="C16" t="s">
        <v>699</v>
      </c>
      <c r="D16" t="s">
        <v>700</v>
      </c>
    </row>
    <row r="17" spans="1:4">
      <c r="A17">
        <v>16</v>
      </c>
      <c r="B17" t="s">
        <v>701</v>
      </c>
      <c r="C17" t="s">
        <v>703</v>
      </c>
      <c r="D17" t="s">
        <v>704</v>
      </c>
    </row>
    <row r="18" spans="1:4">
      <c r="A18">
        <v>17</v>
      </c>
      <c r="B18" t="s">
        <v>701</v>
      </c>
      <c r="C18" t="s">
        <v>701</v>
      </c>
      <c r="D18" t="s">
        <v>702</v>
      </c>
    </row>
    <row r="19" spans="1:4">
      <c r="A19">
        <v>18</v>
      </c>
      <c r="B19" t="s">
        <v>701</v>
      </c>
      <c r="C19" t="s">
        <v>705</v>
      </c>
      <c r="D19" t="s">
        <v>706</v>
      </c>
    </row>
    <row r="20" spans="1:4">
      <c r="A20">
        <v>19</v>
      </c>
      <c r="B20" t="s">
        <v>701</v>
      </c>
      <c r="C20" t="s">
        <v>707</v>
      </c>
      <c r="D20" t="s">
        <v>708</v>
      </c>
    </row>
    <row r="21" spans="1:4">
      <c r="A21">
        <v>20</v>
      </c>
      <c r="B21" t="s">
        <v>701</v>
      </c>
      <c r="C21" t="s">
        <v>709</v>
      </c>
      <c r="D21" t="s">
        <v>710</v>
      </c>
    </row>
    <row r="22" spans="1:4">
      <c r="A22">
        <v>21</v>
      </c>
      <c r="B22" t="s">
        <v>701</v>
      </c>
      <c r="C22" t="s">
        <v>711</v>
      </c>
      <c r="D22" t="s">
        <v>712</v>
      </c>
    </row>
    <row r="23" spans="1:4">
      <c r="A23">
        <v>22</v>
      </c>
      <c r="B23" t="s">
        <v>701</v>
      </c>
      <c r="C23" t="s">
        <v>713</v>
      </c>
      <c r="D23" t="s">
        <v>714</v>
      </c>
    </row>
    <row r="24" spans="1:4">
      <c r="A24">
        <v>23</v>
      </c>
      <c r="B24" t="s">
        <v>701</v>
      </c>
      <c r="C24" t="s">
        <v>715</v>
      </c>
      <c r="D24" t="s">
        <v>716</v>
      </c>
    </row>
    <row r="25" spans="1:4">
      <c r="A25">
        <v>24</v>
      </c>
      <c r="B25" t="s">
        <v>701</v>
      </c>
      <c r="C25" t="s">
        <v>717</v>
      </c>
      <c r="D25" t="s">
        <v>718</v>
      </c>
    </row>
    <row r="26" spans="1:4">
      <c r="A26">
        <v>25</v>
      </c>
      <c r="B26" t="s">
        <v>701</v>
      </c>
      <c r="C26" t="s">
        <v>719</v>
      </c>
      <c r="D26" t="s">
        <v>720</v>
      </c>
    </row>
    <row r="27" spans="1:4">
      <c r="A27">
        <v>26</v>
      </c>
      <c r="B27" t="s">
        <v>701</v>
      </c>
      <c r="C27" t="s">
        <v>721</v>
      </c>
      <c r="D27" t="s">
        <v>722</v>
      </c>
    </row>
    <row r="28" spans="1:4">
      <c r="A28">
        <v>27</v>
      </c>
      <c r="B28" t="s">
        <v>701</v>
      </c>
      <c r="C28" t="s">
        <v>723</v>
      </c>
      <c r="D28" t="s">
        <v>724</v>
      </c>
    </row>
    <row r="29" spans="1:4">
      <c r="A29">
        <v>28</v>
      </c>
      <c r="B29" t="s">
        <v>725</v>
      </c>
      <c r="C29" t="s">
        <v>727</v>
      </c>
      <c r="D29" t="s">
        <v>728</v>
      </c>
    </row>
    <row r="30" spans="1:4">
      <c r="A30">
        <v>29</v>
      </c>
      <c r="B30" t="s">
        <v>725</v>
      </c>
      <c r="C30" t="s">
        <v>729</v>
      </c>
      <c r="D30" t="s">
        <v>730</v>
      </c>
    </row>
    <row r="31" spans="1:4">
      <c r="A31">
        <v>30</v>
      </c>
      <c r="B31" t="s">
        <v>725</v>
      </c>
      <c r="C31" t="s">
        <v>725</v>
      </c>
      <c r="D31" t="s">
        <v>726</v>
      </c>
    </row>
    <row r="32" spans="1:4">
      <c r="A32">
        <v>31</v>
      </c>
      <c r="B32" t="s">
        <v>725</v>
      </c>
      <c r="C32" t="s">
        <v>731</v>
      </c>
      <c r="D32" t="s">
        <v>732</v>
      </c>
    </row>
    <row r="33" spans="1:4">
      <c r="A33">
        <v>32</v>
      </c>
      <c r="B33" t="s">
        <v>725</v>
      </c>
      <c r="C33" t="s">
        <v>733</v>
      </c>
      <c r="D33" t="s">
        <v>734</v>
      </c>
    </row>
    <row r="34" spans="1:4">
      <c r="A34">
        <v>33</v>
      </c>
      <c r="B34" t="s">
        <v>725</v>
      </c>
      <c r="C34" t="s">
        <v>735</v>
      </c>
      <c r="D34" t="s">
        <v>736</v>
      </c>
    </row>
    <row r="35" spans="1:4">
      <c r="A35">
        <v>34</v>
      </c>
      <c r="B35" t="s">
        <v>725</v>
      </c>
      <c r="C35" t="s">
        <v>737</v>
      </c>
      <c r="D35" t="s">
        <v>738</v>
      </c>
    </row>
    <row r="36" spans="1:4">
      <c r="A36">
        <v>35</v>
      </c>
      <c r="B36" t="s">
        <v>725</v>
      </c>
      <c r="C36" t="s">
        <v>739</v>
      </c>
      <c r="D36" t="s">
        <v>740</v>
      </c>
    </row>
    <row r="37" spans="1:4">
      <c r="A37">
        <v>36</v>
      </c>
      <c r="B37" t="s">
        <v>725</v>
      </c>
      <c r="C37" t="s">
        <v>741</v>
      </c>
      <c r="D37" t="s">
        <v>742</v>
      </c>
    </row>
    <row r="38" spans="1:4">
      <c r="A38">
        <v>37</v>
      </c>
      <c r="B38" t="s">
        <v>743</v>
      </c>
      <c r="C38" t="s">
        <v>743</v>
      </c>
      <c r="D38" t="s">
        <v>744</v>
      </c>
    </row>
    <row r="39" spans="1:4">
      <c r="A39">
        <v>38</v>
      </c>
      <c r="B39" t="s">
        <v>745</v>
      </c>
      <c r="C39" t="s">
        <v>745</v>
      </c>
      <c r="D39" t="s">
        <v>746</v>
      </c>
    </row>
    <row r="40" spans="1:4">
      <c r="A40">
        <v>39</v>
      </c>
      <c r="B40" t="s">
        <v>747</v>
      </c>
      <c r="C40" t="s">
        <v>747</v>
      </c>
      <c r="D40" t="s">
        <v>748</v>
      </c>
    </row>
    <row r="41" spans="1:4">
      <c r="A41">
        <v>40</v>
      </c>
      <c r="B41" t="s">
        <v>749</v>
      </c>
      <c r="C41" t="s">
        <v>751</v>
      </c>
      <c r="D41" t="s">
        <v>752</v>
      </c>
    </row>
    <row r="42" spans="1:4">
      <c r="A42">
        <v>41</v>
      </c>
      <c r="B42" t="s">
        <v>749</v>
      </c>
      <c r="C42" t="s">
        <v>753</v>
      </c>
      <c r="D42" t="s">
        <v>754</v>
      </c>
    </row>
    <row r="43" spans="1:4">
      <c r="A43">
        <v>42</v>
      </c>
      <c r="B43" t="s">
        <v>749</v>
      </c>
      <c r="C43" t="s">
        <v>755</v>
      </c>
      <c r="D43" t="s">
        <v>756</v>
      </c>
    </row>
    <row r="44" spans="1:4">
      <c r="A44">
        <v>43</v>
      </c>
      <c r="B44" t="s">
        <v>749</v>
      </c>
      <c r="C44" t="s">
        <v>757</v>
      </c>
      <c r="D44" t="s">
        <v>758</v>
      </c>
    </row>
    <row r="45" spans="1:4">
      <c r="A45">
        <v>44</v>
      </c>
      <c r="B45" t="s">
        <v>749</v>
      </c>
      <c r="C45" t="s">
        <v>759</v>
      </c>
      <c r="D45" t="s">
        <v>760</v>
      </c>
    </row>
    <row r="46" spans="1:4">
      <c r="A46">
        <v>45</v>
      </c>
      <c r="B46" t="s">
        <v>749</v>
      </c>
      <c r="C46" t="s">
        <v>749</v>
      </c>
      <c r="D46" t="s">
        <v>750</v>
      </c>
    </row>
    <row r="47" spans="1:4">
      <c r="A47">
        <v>46</v>
      </c>
      <c r="B47" t="s">
        <v>749</v>
      </c>
      <c r="C47" t="s">
        <v>761</v>
      </c>
      <c r="D47" t="s">
        <v>762</v>
      </c>
    </row>
    <row r="48" spans="1:4">
      <c r="A48">
        <v>47</v>
      </c>
      <c r="B48" t="s">
        <v>749</v>
      </c>
      <c r="C48" t="s">
        <v>763</v>
      </c>
      <c r="D48" t="s">
        <v>764</v>
      </c>
    </row>
    <row r="49" spans="1:4">
      <c r="A49">
        <v>48</v>
      </c>
      <c r="B49" t="s">
        <v>749</v>
      </c>
      <c r="C49" t="s">
        <v>765</v>
      </c>
      <c r="D49" t="s">
        <v>766</v>
      </c>
    </row>
    <row r="50" spans="1:4">
      <c r="A50">
        <v>49</v>
      </c>
      <c r="B50" t="s">
        <v>749</v>
      </c>
      <c r="C50" t="s">
        <v>767</v>
      </c>
      <c r="D50" t="s">
        <v>768</v>
      </c>
    </row>
    <row r="51" spans="1:4">
      <c r="A51">
        <v>50</v>
      </c>
      <c r="B51" t="s">
        <v>749</v>
      </c>
      <c r="C51" t="s">
        <v>769</v>
      </c>
      <c r="D51" t="s">
        <v>770</v>
      </c>
    </row>
    <row r="52" spans="1:4">
      <c r="A52">
        <v>51</v>
      </c>
      <c r="B52" t="s">
        <v>749</v>
      </c>
      <c r="C52" t="s">
        <v>771</v>
      </c>
      <c r="D52" t="s">
        <v>772</v>
      </c>
    </row>
    <row r="53" spans="1:4">
      <c r="A53">
        <v>52</v>
      </c>
      <c r="B53" t="s">
        <v>749</v>
      </c>
      <c r="C53" t="s">
        <v>773</v>
      </c>
      <c r="D53" t="s">
        <v>774</v>
      </c>
    </row>
    <row r="54" spans="1:4">
      <c r="A54">
        <v>53</v>
      </c>
      <c r="B54" t="s">
        <v>749</v>
      </c>
      <c r="C54" t="s">
        <v>775</v>
      </c>
      <c r="D54" t="s">
        <v>776</v>
      </c>
    </row>
    <row r="55" spans="1:4">
      <c r="A55">
        <v>54</v>
      </c>
      <c r="B55" t="s">
        <v>777</v>
      </c>
      <c r="C55" t="s">
        <v>779</v>
      </c>
      <c r="D55" t="s">
        <v>780</v>
      </c>
    </row>
    <row r="56" spans="1:4">
      <c r="A56">
        <v>55</v>
      </c>
      <c r="B56" t="s">
        <v>777</v>
      </c>
      <c r="C56" t="s">
        <v>781</v>
      </c>
      <c r="D56" t="s">
        <v>782</v>
      </c>
    </row>
    <row r="57" spans="1:4">
      <c r="A57">
        <v>56</v>
      </c>
      <c r="B57" t="s">
        <v>777</v>
      </c>
      <c r="C57" t="s">
        <v>777</v>
      </c>
      <c r="D57" t="s">
        <v>778</v>
      </c>
    </row>
    <row r="58" spans="1:4">
      <c r="A58">
        <v>57</v>
      </c>
      <c r="B58" t="s">
        <v>777</v>
      </c>
      <c r="C58" t="s">
        <v>783</v>
      </c>
      <c r="D58" t="s">
        <v>784</v>
      </c>
    </row>
    <row r="59" spans="1:4">
      <c r="A59">
        <v>58</v>
      </c>
      <c r="B59" t="s">
        <v>777</v>
      </c>
      <c r="C59" t="s">
        <v>785</v>
      </c>
      <c r="D59" t="s">
        <v>786</v>
      </c>
    </row>
    <row r="60" spans="1:4">
      <c r="A60">
        <v>59</v>
      </c>
      <c r="B60" t="s">
        <v>777</v>
      </c>
      <c r="C60" t="s">
        <v>787</v>
      </c>
      <c r="D60" t="s">
        <v>788</v>
      </c>
    </row>
    <row r="61" spans="1:4">
      <c r="A61">
        <v>60</v>
      </c>
      <c r="B61" t="s">
        <v>777</v>
      </c>
      <c r="C61" t="s">
        <v>789</v>
      </c>
      <c r="D61" t="s">
        <v>790</v>
      </c>
    </row>
    <row r="62" spans="1:4">
      <c r="A62">
        <v>61</v>
      </c>
      <c r="B62" t="s">
        <v>777</v>
      </c>
      <c r="C62" t="s">
        <v>791</v>
      </c>
      <c r="D62" t="s">
        <v>792</v>
      </c>
    </row>
    <row r="63" spans="1:4">
      <c r="A63">
        <v>62</v>
      </c>
      <c r="B63" t="s">
        <v>777</v>
      </c>
      <c r="C63" t="s">
        <v>793</v>
      </c>
      <c r="D63" t="s">
        <v>794</v>
      </c>
    </row>
    <row r="64" spans="1:4">
      <c r="A64">
        <v>63</v>
      </c>
      <c r="B64" t="s">
        <v>795</v>
      </c>
      <c r="C64" t="s">
        <v>797</v>
      </c>
      <c r="D64" t="s">
        <v>798</v>
      </c>
    </row>
    <row r="65" spans="1:4">
      <c r="A65">
        <v>64</v>
      </c>
      <c r="B65" t="s">
        <v>795</v>
      </c>
      <c r="C65" t="s">
        <v>799</v>
      </c>
      <c r="D65" t="s">
        <v>800</v>
      </c>
    </row>
    <row r="66" spans="1:4">
      <c r="A66">
        <v>65</v>
      </c>
      <c r="B66" t="s">
        <v>795</v>
      </c>
      <c r="C66" t="s">
        <v>801</v>
      </c>
      <c r="D66" t="s">
        <v>802</v>
      </c>
    </row>
    <row r="67" spans="1:4">
      <c r="A67">
        <v>66</v>
      </c>
      <c r="B67" t="s">
        <v>795</v>
      </c>
      <c r="C67" t="s">
        <v>795</v>
      </c>
      <c r="D67" t="s">
        <v>796</v>
      </c>
    </row>
    <row r="68" spans="1:4">
      <c r="A68">
        <v>67</v>
      </c>
      <c r="B68" t="s">
        <v>795</v>
      </c>
      <c r="C68" t="s">
        <v>803</v>
      </c>
      <c r="D68" t="s">
        <v>804</v>
      </c>
    </row>
    <row r="69" spans="1:4">
      <c r="A69">
        <v>68</v>
      </c>
      <c r="B69" t="s">
        <v>795</v>
      </c>
      <c r="C69" t="s">
        <v>805</v>
      </c>
      <c r="D69" t="s">
        <v>806</v>
      </c>
    </row>
    <row r="70" spans="1:4">
      <c r="A70">
        <v>69</v>
      </c>
      <c r="B70" t="s">
        <v>795</v>
      </c>
      <c r="C70" t="s">
        <v>807</v>
      </c>
      <c r="D70" t="s">
        <v>808</v>
      </c>
    </row>
    <row r="71" spans="1:4">
      <c r="A71">
        <v>70</v>
      </c>
      <c r="B71" t="s">
        <v>795</v>
      </c>
      <c r="C71" t="s">
        <v>809</v>
      </c>
      <c r="D71" t="s">
        <v>810</v>
      </c>
    </row>
    <row r="72" spans="1:4">
      <c r="A72">
        <v>71</v>
      </c>
      <c r="B72" t="s">
        <v>795</v>
      </c>
      <c r="C72" t="s">
        <v>811</v>
      </c>
      <c r="D72" t="s">
        <v>812</v>
      </c>
    </row>
    <row r="73" spans="1:4">
      <c r="A73">
        <v>72</v>
      </c>
      <c r="B73" t="s">
        <v>795</v>
      </c>
      <c r="C73" t="s">
        <v>813</v>
      </c>
      <c r="D73" t="s">
        <v>814</v>
      </c>
    </row>
    <row r="74" spans="1:4">
      <c r="A74">
        <v>73</v>
      </c>
      <c r="B74" t="s">
        <v>795</v>
      </c>
      <c r="C74" t="s">
        <v>815</v>
      </c>
      <c r="D74" t="s">
        <v>816</v>
      </c>
    </row>
    <row r="75" spans="1:4">
      <c r="A75">
        <v>74</v>
      </c>
      <c r="B75" t="s">
        <v>795</v>
      </c>
      <c r="C75" t="s">
        <v>817</v>
      </c>
      <c r="D75" t="s">
        <v>818</v>
      </c>
    </row>
    <row r="76" spans="1:4">
      <c r="A76">
        <v>75</v>
      </c>
      <c r="B76" t="s">
        <v>819</v>
      </c>
      <c r="C76" t="s">
        <v>821</v>
      </c>
      <c r="D76" t="s">
        <v>822</v>
      </c>
    </row>
    <row r="77" spans="1:4">
      <c r="A77">
        <v>76</v>
      </c>
      <c r="B77" t="s">
        <v>819</v>
      </c>
      <c r="C77" t="s">
        <v>823</v>
      </c>
      <c r="D77" t="s">
        <v>824</v>
      </c>
    </row>
    <row r="78" spans="1:4">
      <c r="A78">
        <v>77</v>
      </c>
      <c r="B78" t="s">
        <v>819</v>
      </c>
      <c r="C78" t="s">
        <v>819</v>
      </c>
      <c r="D78" t="s">
        <v>820</v>
      </c>
    </row>
    <row r="79" spans="1:4">
      <c r="A79">
        <v>78</v>
      </c>
      <c r="B79" t="s">
        <v>819</v>
      </c>
      <c r="C79" t="s">
        <v>825</v>
      </c>
      <c r="D79" t="s">
        <v>826</v>
      </c>
    </row>
    <row r="80" spans="1:4">
      <c r="A80">
        <v>79</v>
      </c>
      <c r="B80" t="s">
        <v>819</v>
      </c>
      <c r="C80" t="s">
        <v>827</v>
      </c>
      <c r="D80" t="s">
        <v>828</v>
      </c>
    </row>
    <row r="81" spans="1:4">
      <c r="A81">
        <v>80</v>
      </c>
      <c r="B81" t="s">
        <v>819</v>
      </c>
      <c r="C81" t="s">
        <v>829</v>
      </c>
      <c r="D81" t="s">
        <v>830</v>
      </c>
    </row>
    <row r="82" spans="1:4">
      <c r="A82">
        <v>81</v>
      </c>
      <c r="B82" t="s">
        <v>819</v>
      </c>
      <c r="C82" t="s">
        <v>831</v>
      </c>
      <c r="D82" t="s">
        <v>832</v>
      </c>
    </row>
    <row r="83" spans="1:4">
      <c r="A83">
        <v>82</v>
      </c>
      <c r="B83" t="s">
        <v>819</v>
      </c>
      <c r="C83" t="s">
        <v>833</v>
      </c>
      <c r="D83" t="s">
        <v>834</v>
      </c>
    </row>
    <row r="84" spans="1:4">
      <c r="A84">
        <v>83</v>
      </c>
      <c r="B84" t="s">
        <v>835</v>
      </c>
      <c r="C84" t="s">
        <v>837</v>
      </c>
      <c r="D84" t="s">
        <v>838</v>
      </c>
    </row>
    <row r="85" spans="1:4">
      <c r="A85">
        <v>84</v>
      </c>
      <c r="B85" t="s">
        <v>835</v>
      </c>
      <c r="C85" t="s">
        <v>839</v>
      </c>
      <c r="D85" t="s">
        <v>840</v>
      </c>
    </row>
    <row r="86" spans="1:4">
      <c r="A86">
        <v>85</v>
      </c>
      <c r="B86" t="s">
        <v>835</v>
      </c>
      <c r="C86" t="s">
        <v>825</v>
      </c>
      <c r="D86" t="s">
        <v>841</v>
      </c>
    </row>
    <row r="87" spans="1:4">
      <c r="A87">
        <v>86</v>
      </c>
      <c r="B87" t="s">
        <v>835</v>
      </c>
      <c r="C87" t="s">
        <v>842</v>
      </c>
      <c r="D87" t="s">
        <v>843</v>
      </c>
    </row>
    <row r="88" spans="1:4">
      <c r="A88">
        <v>87</v>
      </c>
      <c r="B88" t="s">
        <v>835</v>
      </c>
      <c r="C88" t="s">
        <v>844</v>
      </c>
      <c r="D88" t="s">
        <v>845</v>
      </c>
    </row>
    <row r="89" spans="1:4">
      <c r="A89">
        <v>88</v>
      </c>
      <c r="B89" t="s">
        <v>835</v>
      </c>
      <c r="C89" t="s">
        <v>835</v>
      </c>
      <c r="D89" t="s">
        <v>836</v>
      </c>
    </row>
    <row r="90" spans="1:4">
      <c r="A90">
        <v>89</v>
      </c>
      <c r="B90" t="s">
        <v>835</v>
      </c>
      <c r="C90" t="s">
        <v>846</v>
      </c>
      <c r="D90" t="s">
        <v>847</v>
      </c>
    </row>
    <row r="91" spans="1:4">
      <c r="A91">
        <v>90</v>
      </c>
      <c r="B91" t="s">
        <v>835</v>
      </c>
      <c r="C91" t="s">
        <v>848</v>
      </c>
      <c r="D91" t="s">
        <v>849</v>
      </c>
    </row>
    <row r="92" spans="1:4">
      <c r="A92">
        <v>91</v>
      </c>
      <c r="B92" t="s">
        <v>835</v>
      </c>
      <c r="C92" t="s">
        <v>850</v>
      </c>
      <c r="D92" t="s">
        <v>851</v>
      </c>
    </row>
    <row r="93" spans="1:4">
      <c r="A93">
        <v>92</v>
      </c>
      <c r="B93" t="s">
        <v>835</v>
      </c>
      <c r="C93" t="s">
        <v>852</v>
      </c>
      <c r="D93" t="s">
        <v>853</v>
      </c>
    </row>
    <row r="94" spans="1:4">
      <c r="A94">
        <v>93</v>
      </c>
      <c r="B94" t="s">
        <v>835</v>
      </c>
      <c r="C94" t="s">
        <v>854</v>
      </c>
      <c r="D94" t="s">
        <v>855</v>
      </c>
    </row>
    <row r="95" spans="1:4">
      <c r="A95">
        <v>94</v>
      </c>
      <c r="B95" t="s">
        <v>856</v>
      </c>
      <c r="C95" t="s">
        <v>858</v>
      </c>
      <c r="D95" t="s">
        <v>859</v>
      </c>
    </row>
    <row r="96" spans="1:4">
      <c r="A96">
        <v>95</v>
      </c>
      <c r="B96" t="s">
        <v>856</v>
      </c>
      <c r="C96" t="s">
        <v>856</v>
      </c>
      <c r="D96" t="s">
        <v>857</v>
      </c>
    </row>
    <row r="97" spans="1:4">
      <c r="A97">
        <v>96</v>
      </c>
      <c r="B97" t="s">
        <v>856</v>
      </c>
      <c r="C97" t="s">
        <v>860</v>
      </c>
      <c r="D97" t="s">
        <v>861</v>
      </c>
    </row>
    <row r="98" spans="1:4">
      <c r="A98">
        <v>97</v>
      </c>
      <c r="B98" t="s">
        <v>856</v>
      </c>
      <c r="C98" t="s">
        <v>862</v>
      </c>
      <c r="D98" t="s">
        <v>863</v>
      </c>
    </row>
    <row r="99" spans="1:4">
      <c r="A99">
        <v>98</v>
      </c>
      <c r="B99" t="s">
        <v>856</v>
      </c>
      <c r="C99" t="s">
        <v>864</v>
      </c>
      <c r="D99" t="s">
        <v>865</v>
      </c>
    </row>
    <row r="100" spans="1:4">
      <c r="A100">
        <v>99</v>
      </c>
      <c r="B100" t="s">
        <v>856</v>
      </c>
      <c r="C100" t="s">
        <v>866</v>
      </c>
      <c r="D100" t="s">
        <v>867</v>
      </c>
    </row>
    <row r="101" spans="1:4">
      <c r="A101">
        <v>100</v>
      </c>
      <c r="B101" t="s">
        <v>856</v>
      </c>
      <c r="C101" t="s">
        <v>868</v>
      </c>
      <c r="D101" t="s">
        <v>869</v>
      </c>
    </row>
    <row r="102" spans="1:4">
      <c r="A102">
        <v>101</v>
      </c>
      <c r="B102" t="s">
        <v>856</v>
      </c>
      <c r="C102" t="s">
        <v>870</v>
      </c>
      <c r="D102" t="s">
        <v>871</v>
      </c>
    </row>
    <row r="103" spans="1:4">
      <c r="A103">
        <v>102</v>
      </c>
      <c r="B103" t="s">
        <v>872</v>
      </c>
      <c r="C103" t="s">
        <v>872</v>
      </c>
      <c r="D103" t="s">
        <v>873</v>
      </c>
    </row>
    <row r="104" spans="1:4">
      <c r="A104">
        <v>103</v>
      </c>
      <c r="B104" t="s">
        <v>872</v>
      </c>
      <c r="C104" t="s">
        <v>874</v>
      </c>
      <c r="D104" t="s">
        <v>875</v>
      </c>
    </row>
    <row r="105" spans="1:4">
      <c r="A105">
        <v>104</v>
      </c>
      <c r="B105" t="s">
        <v>872</v>
      </c>
      <c r="C105" t="s">
        <v>876</v>
      </c>
      <c r="D105" t="s">
        <v>877</v>
      </c>
    </row>
    <row r="106" spans="1:4">
      <c r="A106">
        <v>105</v>
      </c>
      <c r="B106" t="s">
        <v>872</v>
      </c>
      <c r="C106" t="s">
        <v>878</v>
      </c>
      <c r="D106" t="s">
        <v>879</v>
      </c>
    </row>
    <row r="107" spans="1:4">
      <c r="A107">
        <v>106</v>
      </c>
      <c r="B107" t="s">
        <v>872</v>
      </c>
      <c r="C107" t="s">
        <v>880</v>
      </c>
      <c r="D107" t="s">
        <v>881</v>
      </c>
    </row>
    <row r="108" spans="1:4">
      <c r="A108">
        <v>107</v>
      </c>
      <c r="B108" t="s">
        <v>872</v>
      </c>
      <c r="C108" t="s">
        <v>793</v>
      </c>
      <c r="D108" t="s">
        <v>882</v>
      </c>
    </row>
    <row r="109" spans="1:4">
      <c r="A109">
        <v>108</v>
      </c>
      <c r="B109" t="s">
        <v>883</v>
      </c>
      <c r="C109" t="s">
        <v>885</v>
      </c>
      <c r="D109" t="s">
        <v>886</v>
      </c>
    </row>
    <row r="110" spans="1:4">
      <c r="A110">
        <v>109</v>
      </c>
      <c r="B110" t="s">
        <v>883</v>
      </c>
      <c r="C110" t="s">
        <v>887</v>
      </c>
      <c r="D110" t="s">
        <v>888</v>
      </c>
    </row>
    <row r="111" spans="1:4">
      <c r="A111">
        <v>110</v>
      </c>
      <c r="B111" t="s">
        <v>883</v>
      </c>
      <c r="C111" t="s">
        <v>889</v>
      </c>
      <c r="D111" t="s">
        <v>890</v>
      </c>
    </row>
    <row r="112" spans="1:4">
      <c r="A112">
        <v>111</v>
      </c>
      <c r="B112" t="s">
        <v>883</v>
      </c>
      <c r="C112" t="s">
        <v>891</v>
      </c>
      <c r="D112" t="s">
        <v>892</v>
      </c>
    </row>
    <row r="113" spans="1:4">
      <c r="A113">
        <v>112</v>
      </c>
      <c r="B113" t="s">
        <v>883</v>
      </c>
      <c r="C113" t="s">
        <v>893</v>
      </c>
      <c r="D113" t="s">
        <v>894</v>
      </c>
    </row>
    <row r="114" spans="1:4">
      <c r="A114">
        <v>113</v>
      </c>
      <c r="B114" t="s">
        <v>883</v>
      </c>
      <c r="C114" t="s">
        <v>895</v>
      </c>
      <c r="D114" t="s">
        <v>896</v>
      </c>
    </row>
    <row r="115" spans="1:4">
      <c r="A115">
        <v>114</v>
      </c>
      <c r="B115" t="s">
        <v>883</v>
      </c>
      <c r="C115" t="s">
        <v>897</v>
      </c>
      <c r="D115" t="s">
        <v>898</v>
      </c>
    </row>
    <row r="116" spans="1:4">
      <c r="A116">
        <v>115</v>
      </c>
      <c r="B116" t="s">
        <v>883</v>
      </c>
      <c r="C116" t="s">
        <v>829</v>
      </c>
      <c r="D116" t="s">
        <v>899</v>
      </c>
    </row>
    <row r="117" spans="1:4">
      <c r="A117">
        <v>116</v>
      </c>
      <c r="B117" t="s">
        <v>883</v>
      </c>
      <c r="C117" t="s">
        <v>900</v>
      </c>
      <c r="D117" t="s">
        <v>901</v>
      </c>
    </row>
    <row r="118" spans="1:4">
      <c r="A118">
        <v>117</v>
      </c>
      <c r="B118" t="s">
        <v>883</v>
      </c>
      <c r="C118" t="s">
        <v>883</v>
      </c>
      <c r="D118" t="s">
        <v>884</v>
      </c>
    </row>
    <row r="119" spans="1:4">
      <c r="A119">
        <v>118</v>
      </c>
      <c r="B119" t="s">
        <v>883</v>
      </c>
      <c r="C119" t="s">
        <v>902</v>
      </c>
      <c r="D119" t="s">
        <v>903</v>
      </c>
    </row>
    <row r="120" spans="1:4">
      <c r="A120">
        <v>119</v>
      </c>
      <c r="B120" t="s">
        <v>883</v>
      </c>
      <c r="C120" t="s">
        <v>904</v>
      </c>
      <c r="D120" t="s">
        <v>905</v>
      </c>
    </row>
    <row r="121" spans="1:4">
      <c r="A121">
        <v>120</v>
      </c>
      <c r="B121" t="s">
        <v>883</v>
      </c>
      <c r="C121" t="s">
        <v>906</v>
      </c>
      <c r="D121" t="s">
        <v>907</v>
      </c>
    </row>
    <row r="122" spans="1:4">
      <c r="A122">
        <v>121</v>
      </c>
      <c r="B122" t="s">
        <v>883</v>
      </c>
      <c r="C122" t="s">
        <v>908</v>
      </c>
      <c r="D122" t="s">
        <v>909</v>
      </c>
    </row>
    <row r="123" spans="1:4">
      <c r="A123">
        <v>122</v>
      </c>
      <c r="B123" t="s">
        <v>910</v>
      </c>
      <c r="C123" t="s">
        <v>912</v>
      </c>
      <c r="D123" t="s">
        <v>913</v>
      </c>
    </row>
    <row r="124" spans="1:4">
      <c r="A124">
        <v>123</v>
      </c>
      <c r="B124" t="s">
        <v>910</v>
      </c>
      <c r="C124" t="s">
        <v>914</v>
      </c>
      <c r="D124" t="s">
        <v>915</v>
      </c>
    </row>
    <row r="125" spans="1:4">
      <c r="A125">
        <v>124</v>
      </c>
      <c r="B125" t="s">
        <v>910</v>
      </c>
      <c r="C125" t="s">
        <v>916</v>
      </c>
      <c r="D125" t="s">
        <v>917</v>
      </c>
    </row>
    <row r="126" spans="1:4">
      <c r="A126">
        <v>125</v>
      </c>
      <c r="B126" t="s">
        <v>910</v>
      </c>
      <c r="C126" t="s">
        <v>918</v>
      </c>
      <c r="D126" t="s">
        <v>919</v>
      </c>
    </row>
    <row r="127" spans="1:4">
      <c r="A127">
        <v>126</v>
      </c>
      <c r="B127" t="s">
        <v>910</v>
      </c>
      <c r="C127" t="s">
        <v>920</v>
      </c>
      <c r="D127" t="s">
        <v>921</v>
      </c>
    </row>
    <row r="128" spans="1:4">
      <c r="A128">
        <v>127</v>
      </c>
      <c r="B128" t="s">
        <v>910</v>
      </c>
      <c r="C128" t="s">
        <v>922</v>
      </c>
      <c r="D128" t="s">
        <v>923</v>
      </c>
    </row>
    <row r="129" spans="1:4">
      <c r="A129">
        <v>128</v>
      </c>
      <c r="B129" t="s">
        <v>910</v>
      </c>
      <c r="C129" t="s">
        <v>924</v>
      </c>
      <c r="D129" t="s">
        <v>925</v>
      </c>
    </row>
    <row r="130" spans="1:4">
      <c r="A130">
        <v>129</v>
      </c>
      <c r="B130" t="s">
        <v>910</v>
      </c>
      <c r="C130" t="s">
        <v>926</v>
      </c>
      <c r="D130" t="s">
        <v>927</v>
      </c>
    </row>
    <row r="131" spans="1:4">
      <c r="A131">
        <v>130</v>
      </c>
      <c r="B131" t="s">
        <v>910</v>
      </c>
      <c r="C131" t="s">
        <v>848</v>
      </c>
      <c r="D131" t="s">
        <v>928</v>
      </c>
    </row>
    <row r="132" spans="1:4">
      <c r="A132">
        <v>131</v>
      </c>
      <c r="B132" t="s">
        <v>910</v>
      </c>
      <c r="C132" t="s">
        <v>910</v>
      </c>
      <c r="D132" t="s">
        <v>911</v>
      </c>
    </row>
    <row r="133" spans="1:4">
      <c r="A133">
        <v>132</v>
      </c>
      <c r="B133" t="s">
        <v>910</v>
      </c>
      <c r="C133" t="s">
        <v>929</v>
      </c>
      <c r="D133" t="s">
        <v>930</v>
      </c>
    </row>
    <row r="134" spans="1:4">
      <c r="A134">
        <v>133</v>
      </c>
      <c r="B134" t="s">
        <v>910</v>
      </c>
      <c r="C134" t="s">
        <v>931</v>
      </c>
      <c r="D134" t="s">
        <v>932</v>
      </c>
    </row>
    <row r="135" spans="1:4">
      <c r="A135">
        <v>134</v>
      </c>
      <c r="B135" t="s">
        <v>910</v>
      </c>
      <c r="C135" t="s">
        <v>933</v>
      </c>
      <c r="D135" t="s">
        <v>934</v>
      </c>
    </row>
    <row r="136" spans="1:4">
      <c r="A136">
        <v>135</v>
      </c>
      <c r="B136" t="s">
        <v>910</v>
      </c>
      <c r="C136" t="s">
        <v>935</v>
      </c>
      <c r="D136" t="s">
        <v>936</v>
      </c>
    </row>
    <row r="137" spans="1:4">
      <c r="A137">
        <v>136</v>
      </c>
      <c r="B137" t="s">
        <v>910</v>
      </c>
      <c r="C137" t="s">
        <v>937</v>
      </c>
      <c r="D137" t="s">
        <v>938</v>
      </c>
    </row>
    <row r="138" spans="1:4">
      <c r="A138">
        <v>137</v>
      </c>
      <c r="B138" t="s">
        <v>910</v>
      </c>
      <c r="C138" t="s">
        <v>939</v>
      </c>
      <c r="D138" t="s">
        <v>940</v>
      </c>
    </row>
    <row r="139" spans="1:4">
      <c r="A139">
        <v>138</v>
      </c>
      <c r="B139" t="s">
        <v>910</v>
      </c>
      <c r="C139" t="s">
        <v>941</v>
      </c>
      <c r="D139" t="s">
        <v>942</v>
      </c>
    </row>
    <row r="140" spans="1:4">
      <c r="A140">
        <v>139</v>
      </c>
      <c r="B140" t="s">
        <v>943</v>
      </c>
      <c r="C140" t="s">
        <v>945</v>
      </c>
      <c r="D140" t="s">
        <v>946</v>
      </c>
    </row>
    <row r="141" spans="1:4">
      <c r="A141">
        <v>140</v>
      </c>
      <c r="B141" t="s">
        <v>943</v>
      </c>
      <c r="C141" t="s">
        <v>947</v>
      </c>
      <c r="D141" t="s">
        <v>948</v>
      </c>
    </row>
    <row r="142" spans="1:4">
      <c r="A142">
        <v>141</v>
      </c>
      <c r="B142" t="s">
        <v>943</v>
      </c>
      <c r="C142" t="s">
        <v>949</v>
      </c>
      <c r="D142" t="s">
        <v>950</v>
      </c>
    </row>
    <row r="143" spans="1:4">
      <c r="A143">
        <v>142</v>
      </c>
      <c r="B143" t="s">
        <v>943</v>
      </c>
      <c r="C143" t="s">
        <v>951</v>
      </c>
      <c r="D143" t="s">
        <v>952</v>
      </c>
    </row>
    <row r="144" spans="1:4">
      <c r="A144">
        <v>143</v>
      </c>
      <c r="B144" t="s">
        <v>943</v>
      </c>
      <c r="C144" t="s">
        <v>953</v>
      </c>
      <c r="D144" t="s">
        <v>954</v>
      </c>
    </row>
    <row r="145" spans="1:4">
      <c r="A145">
        <v>144</v>
      </c>
      <c r="B145" t="s">
        <v>943</v>
      </c>
      <c r="C145" t="s">
        <v>943</v>
      </c>
      <c r="D145" t="s">
        <v>944</v>
      </c>
    </row>
    <row r="146" spans="1:4">
      <c r="A146">
        <v>145</v>
      </c>
      <c r="B146" t="s">
        <v>943</v>
      </c>
      <c r="C146" t="s">
        <v>815</v>
      </c>
      <c r="D146" t="s">
        <v>955</v>
      </c>
    </row>
    <row r="147" spans="1:4">
      <c r="A147">
        <v>146</v>
      </c>
      <c r="B147" t="s">
        <v>943</v>
      </c>
      <c r="C147" t="s">
        <v>956</v>
      </c>
      <c r="D147" t="s">
        <v>957</v>
      </c>
    </row>
    <row r="148" spans="1:4">
      <c r="A148">
        <v>147</v>
      </c>
      <c r="B148" t="s">
        <v>943</v>
      </c>
      <c r="C148" t="s">
        <v>958</v>
      </c>
      <c r="D148" t="s">
        <v>959</v>
      </c>
    </row>
    <row r="149" spans="1:4">
      <c r="A149">
        <v>148</v>
      </c>
      <c r="B149" t="s">
        <v>960</v>
      </c>
      <c r="C149" t="s">
        <v>962</v>
      </c>
      <c r="D149" t="s">
        <v>963</v>
      </c>
    </row>
    <row r="150" spans="1:4">
      <c r="A150">
        <v>149</v>
      </c>
      <c r="B150" t="s">
        <v>960</v>
      </c>
      <c r="C150" t="s">
        <v>964</v>
      </c>
      <c r="D150" t="s">
        <v>965</v>
      </c>
    </row>
    <row r="151" spans="1:4">
      <c r="A151">
        <v>150</v>
      </c>
      <c r="B151" t="s">
        <v>960</v>
      </c>
      <c r="C151" t="s">
        <v>966</v>
      </c>
      <c r="D151" t="s">
        <v>967</v>
      </c>
    </row>
    <row r="152" spans="1:4">
      <c r="A152">
        <v>151</v>
      </c>
      <c r="B152" t="s">
        <v>960</v>
      </c>
      <c r="C152" t="s">
        <v>968</v>
      </c>
      <c r="D152" t="s">
        <v>969</v>
      </c>
    </row>
    <row r="153" spans="1:4">
      <c r="A153">
        <v>152</v>
      </c>
      <c r="B153" t="s">
        <v>960</v>
      </c>
      <c r="C153" t="s">
        <v>970</v>
      </c>
      <c r="D153" t="s">
        <v>971</v>
      </c>
    </row>
    <row r="154" spans="1:4">
      <c r="A154">
        <v>153</v>
      </c>
      <c r="B154" t="s">
        <v>960</v>
      </c>
      <c r="C154" t="s">
        <v>972</v>
      </c>
      <c r="D154" t="s">
        <v>973</v>
      </c>
    </row>
    <row r="155" spans="1:4">
      <c r="A155">
        <v>154</v>
      </c>
      <c r="B155" t="s">
        <v>960</v>
      </c>
      <c r="C155" t="s">
        <v>960</v>
      </c>
      <c r="D155" t="s">
        <v>961</v>
      </c>
    </row>
    <row r="156" spans="1:4">
      <c r="A156">
        <v>155</v>
      </c>
      <c r="B156" t="s">
        <v>960</v>
      </c>
      <c r="C156" t="s">
        <v>974</v>
      </c>
      <c r="D156" t="s">
        <v>975</v>
      </c>
    </row>
    <row r="157" spans="1:4">
      <c r="A157">
        <v>156</v>
      </c>
      <c r="B157" t="s">
        <v>960</v>
      </c>
      <c r="C157" t="s">
        <v>976</v>
      </c>
      <c r="D157" t="s">
        <v>977</v>
      </c>
    </row>
    <row r="158" spans="1:4">
      <c r="A158">
        <v>157</v>
      </c>
      <c r="B158" t="s">
        <v>960</v>
      </c>
      <c r="C158" t="s">
        <v>978</v>
      </c>
      <c r="D158" t="s">
        <v>979</v>
      </c>
    </row>
    <row r="159" spans="1:4">
      <c r="A159">
        <v>158</v>
      </c>
      <c r="B159" t="s">
        <v>960</v>
      </c>
      <c r="C159" t="s">
        <v>980</v>
      </c>
      <c r="D159" t="s">
        <v>981</v>
      </c>
    </row>
    <row r="160" spans="1:4">
      <c r="A160">
        <v>159</v>
      </c>
      <c r="B160" t="s">
        <v>960</v>
      </c>
      <c r="C160" t="s">
        <v>982</v>
      </c>
      <c r="D160" t="s">
        <v>983</v>
      </c>
    </row>
    <row r="161" spans="1:4">
      <c r="A161">
        <v>160</v>
      </c>
      <c r="B161" t="s">
        <v>960</v>
      </c>
      <c r="C161" t="s">
        <v>984</v>
      </c>
      <c r="D161" t="s">
        <v>985</v>
      </c>
    </row>
    <row r="162" spans="1:4">
      <c r="A162">
        <v>161</v>
      </c>
      <c r="B162" t="s">
        <v>960</v>
      </c>
      <c r="C162" t="s">
        <v>986</v>
      </c>
      <c r="D162" t="s">
        <v>987</v>
      </c>
    </row>
    <row r="163" spans="1:4">
      <c r="A163">
        <v>162</v>
      </c>
      <c r="B163" t="s">
        <v>960</v>
      </c>
      <c r="C163" t="s">
        <v>988</v>
      </c>
      <c r="D163" t="s">
        <v>989</v>
      </c>
    </row>
    <row r="164" spans="1:4">
      <c r="A164">
        <v>163</v>
      </c>
      <c r="B164" t="s">
        <v>990</v>
      </c>
      <c r="C164" t="s">
        <v>992</v>
      </c>
      <c r="D164" t="s">
        <v>993</v>
      </c>
    </row>
    <row r="165" spans="1:4">
      <c r="A165">
        <v>164</v>
      </c>
      <c r="B165" t="s">
        <v>990</v>
      </c>
      <c r="C165" t="s">
        <v>994</v>
      </c>
      <c r="D165" t="s">
        <v>995</v>
      </c>
    </row>
    <row r="166" spans="1:4">
      <c r="A166">
        <v>165</v>
      </c>
      <c r="B166" t="s">
        <v>990</v>
      </c>
      <c r="C166" t="s">
        <v>990</v>
      </c>
      <c r="D166" t="s">
        <v>991</v>
      </c>
    </row>
    <row r="167" spans="1:4">
      <c r="A167">
        <v>166</v>
      </c>
      <c r="B167" t="s">
        <v>990</v>
      </c>
      <c r="C167" t="s">
        <v>996</v>
      </c>
      <c r="D167" t="s">
        <v>997</v>
      </c>
    </row>
    <row r="168" spans="1:4">
      <c r="A168">
        <v>167</v>
      </c>
      <c r="B168" t="s">
        <v>990</v>
      </c>
      <c r="C168" t="s">
        <v>998</v>
      </c>
      <c r="D168" t="s">
        <v>999</v>
      </c>
    </row>
    <row r="169" spans="1:4">
      <c r="A169">
        <v>168</v>
      </c>
      <c r="B169" t="s">
        <v>990</v>
      </c>
      <c r="C169" t="s">
        <v>1000</v>
      </c>
      <c r="D169" t="s">
        <v>1001</v>
      </c>
    </row>
    <row r="170" spans="1:4">
      <c r="A170">
        <v>169</v>
      </c>
      <c r="B170" t="s">
        <v>990</v>
      </c>
      <c r="C170" t="s">
        <v>1002</v>
      </c>
      <c r="D170" t="s">
        <v>1003</v>
      </c>
    </row>
    <row r="171" spans="1:4">
      <c r="A171">
        <v>170</v>
      </c>
      <c r="B171" t="s">
        <v>990</v>
      </c>
      <c r="C171" t="s">
        <v>1004</v>
      </c>
      <c r="D171" t="s">
        <v>1005</v>
      </c>
    </row>
    <row r="172" spans="1:4">
      <c r="A172">
        <v>171</v>
      </c>
      <c r="B172" t="s">
        <v>990</v>
      </c>
      <c r="C172" t="s">
        <v>1006</v>
      </c>
      <c r="D172" t="s">
        <v>1007</v>
      </c>
    </row>
    <row r="173" spans="1:4">
      <c r="A173">
        <v>172</v>
      </c>
      <c r="B173" t="s">
        <v>1008</v>
      </c>
      <c r="C173" t="s">
        <v>1010</v>
      </c>
      <c r="D173" t="s">
        <v>1011</v>
      </c>
    </row>
    <row r="174" spans="1:4">
      <c r="A174">
        <v>173</v>
      </c>
      <c r="B174" t="s">
        <v>1008</v>
      </c>
      <c r="C174" t="s">
        <v>1012</v>
      </c>
      <c r="D174" t="s">
        <v>1013</v>
      </c>
    </row>
    <row r="175" spans="1:4">
      <c r="A175">
        <v>174</v>
      </c>
      <c r="B175" t="s">
        <v>1008</v>
      </c>
      <c r="C175" t="s">
        <v>1014</v>
      </c>
      <c r="D175" t="s">
        <v>1015</v>
      </c>
    </row>
    <row r="176" spans="1:4">
      <c r="A176">
        <v>175</v>
      </c>
      <c r="B176" t="s">
        <v>1008</v>
      </c>
      <c r="C176" t="s">
        <v>1016</v>
      </c>
      <c r="D176" t="s">
        <v>1017</v>
      </c>
    </row>
    <row r="177" spans="1:4">
      <c r="A177">
        <v>176</v>
      </c>
      <c r="B177" t="s">
        <v>1008</v>
      </c>
      <c r="C177" t="s">
        <v>1018</v>
      </c>
      <c r="D177" t="s">
        <v>1019</v>
      </c>
    </row>
    <row r="178" spans="1:4">
      <c r="A178">
        <v>177</v>
      </c>
      <c r="B178" t="s">
        <v>1008</v>
      </c>
      <c r="C178" t="s">
        <v>1008</v>
      </c>
      <c r="D178" t="s">
        <v>1009</v>
      </c>
    </row>
    <row r="179" spans="1:4">
      <c r="A179">
        <v>178</v>
      </c>
      <c r="B179" t="s">
        <v>1008</v>
      </c>
      <c r="C179" t="s">
        <v>1020</v>
      </c>
      <c r="D179" t="s">
        <v>1021</v>
      </c>
    </row>
    <row r="180" spans="1:4">
      <c r="A180">
        <v>179</v>
      </c>
      <c r="B180" t="s">
        <v>1008</v>
      </c>
      <c r="C180" t="s">
        <v>1022</v>
      </c>
      <c r="D180" t="s">
        <v>1023</v>
      </c>
    </row>
    <row r="181" spans="1:4">
      <c r="A181">
        <v>180</v>
      </c>
      <c r="B181" t="s">
        <v>1008</v>
      </c>
      <c r="C181" t="s">
        <v>1024</v>
      </c>
      <c r="D181" t="s">
        <v>1025</v>
      </c>
    </row>
    <row r="182" spans="1:4">
      <c r="A182">
        <v>181</v>
      </c>
      <c r="B182" t="s">
        <v>1026</v>
      </c>
      <c r="C182" t="s">
        <v>1026</v>
      </c>
      <c r="D182" t="s">
        <v>1027</v>
      </c>
    </row>
    <row r="183" spans="1:4">
      <c r="A183">
        <v>182</v>
      </c>
      <c r="B183" t="s">
        <v>1028</v>
      </c>
      <c r="C183" t="s">
        <v>753</v>
      </c>
      <c r="D183" t="s">
        <v>1030</v>
      </c>
    </row>
    <row r="184" spans="1:4">
      <c r="A184">
        <v>183</v>
      </c>
      <c r="B184" t="s">
        <v>1028</v>
      </c>
      <c r="C184" t="s">
        <v>1031</v>
      </c>
      <c r="D184" t="s">
        <v>1032</v>
      </c>
    </row>
    <row r="185" spans="1:4">
      <c r="A185">
        <v>184</v>
      </c>
      <c r="B185" t="s">
        <v>1028</v>
      </c>
      <c r="C185" t="s">
        <v>1033</v>
      </c>
      <c r="D185" t="s">
        <v>1034</v>
      </c>
    </row>
    <row r="186" spans="1:4">
      <c r="A186">
        <v>185</v>
      </c>
      <c r="B186" t="s">
        <v>1028</v>
      </c>
      <c r="C186" t="s">
        <v>1035</v>
      </c>
      <c r="D186" t="s">
        <v>1036</v>
      </c>
    </row>
    <row r="187" spans="1:4">
      <c r="A187">
        <v>186</v>
      </c>
      <c r="B187" t="s">
        <v>1028</v>
      </c>
      <c r="C187" t="s">
        <v>1037</v>
      </c>
      <c r="D187" t="s">
        <v>1038</v>
      </c>
    </row>
    <row r="188" spans="1:4">
      <c r="A188">
        <v>187</v>
      </c>
      <c r="B188" t="s">
        <v>1028</v>
      </c>
      <c r="C188" t="s">
        <v>1039</v>
      </c>
      <c r="D188" t="s">
        <v>1040</v>
      </c>
    </row>
    <row r="189" spans="1:4">
      <c r="A189">
        <v>188</v>
      </c>
      <c r="B189" t="s">
        <v>1028</v>
      </c>
      <c r="C189" t="s">
        <v>1041</v>
      </c>
      <c r="D189" t="s">
        <v>1042</v>
      </c>
    </row>
    <row r="190" spans="1:4">
      <c r="A190">
        <v>189</v>
      </c>
      <c r="B190" t="s">
        <v>1028</v>
      </c>
      <c r="C190" t="s">
        <v>1043</v>
      </c>
      <c r="D190" t="s">
        <v>1044</v>
      </c>
    </row>
    <row r="191" spans="1:4">
      <c r="A191">
        <v>190</v>
      </c>
      <c r="B191" t="s">
        <v>1028</v>
      </c>
      <c r="C191" t="s">
        <v>1045</v>
      </c>
      <c r="D191" t="s">
        <v>1046</v>
      </c>
    </row>
    <row r="192" spans="1:4">
      <c r="A192">
        <v>191</v>
      </c>
      <c r="B192" t="s">
        <v>1028</v>
      </c>
      <c r="C192" t="s">
        <v>811</v>
      </c>
      <c r="D192" t="s">
        <v>1047</v>
      </c>
    </row>
    <row r="193" spans="1:4">
      <c r="A193">
        <v>192</v>
      </c>
      <c r="B193" t="s">
        <v>1028</v>
      </c>
      <c r="C193" t="s">
        <v>1028</v>
      </c>
      <c r="D193" t="s">
        <v>1029</v>
      </c>
    </row>
    <row r="194" spans="1:4">
      <c r="A194">
        <v>193</v>
      </c>
      <c r="B194" t="s">
        <v>1028</v>
      </c>
      <c r="C194" t="s">
        <v>1048</v>
      </c>
      <c r="D194" t="s">
        <v>1049</v>
      </c>
    </row>
    <row r="195" spans="1:4">
      <c r="A195">
        <v>194</v>
      </c>
      <c r="B195" t="s">
        <v>1028</v>
      </c>
      <c r="C195" t="s">
        <v>1050</v>
      </c>
      <c r="D195" t="s">
        <v>1051</v>
      </c>
    </row>
    <row r="196" spans="1:4">
      <c r="A196">
        <v>195</v>
      </c>
      <c r="B196" t="s">
        <v>1028</v>
      </c>
      <c r="C196" t="s">
        <v>1052</v>
      </c>
      <c r="D196" t="s">
        <v>1053</v>
      </c>
    </row>
    <row r="197" spans="1:4">
      <c r="A197">
        <v>196</v>
      </c>
      <c r="B197" t="s">
        <v>1028</v>
      </c>
      <c r="C197" t="s">
        <v>1054</v>
      </c>
      <c r="D197" t="s">
        <v>1055</v>
      </c>
    </row>
    <row r="198" spans="1:4">
      <c r="A198">
        <v>197</v>
      </c>
      <c r="B198" t="s">
        <v>1056</v>
      </c>
      <c r="C198" t="s">
        <v>1058</v>
      </c>
      <c r="D198" t="s">
        <v>1059</v>
      </c>
    </row>
    <row r="199" spans="1:4">
      <c r="A199">
        <v>198</v>
      </c>
      <c r="B199" t="s">
        <v>1056</v>
      </c>
      <c r="C199" t="s">
        <v>1060</v>
      </c>
      <c r="D199" t="s">
        <v>1061</v>
      </c>
    </row>
    <row r="200" spans="1:4">
      <c r="A200">
        <v>199</v>
      </c>
      <c r="B200" t="s">
        <v>1056</v>
      </c>
      <c r="C200" t="s">
        <v>1062</v>
      </c>
      <c r="D200" t="s">
        <v>1063</v>
      </c>
    </row>
    <row r="201" spans="1:4">
      <c r="A201">
        <v>200</v>
      </c>
      <c r="B201" t="s">
        <v>1056</v>
      </c>
      <c r="C201" t="s">
        <v>1064</v>
      </c>
      <c r="D201" t="s">
        <v>1065</v>
      </c>
    </row>
    <row r="202" spans="1:4">
      <c r="A202">
        <v>201</v>
      </c>
      <c r="B202" t="s">
        <v>1056</v>
      </c>
      <c r="C202" t="s">
        <v>1066</v>
      </c>
      <c r="D202" t="s">
        <v>1067</v>
      </c>
    </row>
    <row r="203" spans="1:4">
      <c r="A203">
        <v>202</v>
      </c>
      <c r="B203" t="s">
        <v>1056</v>
      </c>
      <c r="C203" t="s">
        <v>933</v>
      </c>
      <c r="D203" t="s">
        <v>1068</v>
      </c>
    </row>
    <row r="204" spans="1:4">
      <c r="A204">
        <v>203</v>
      </c>
      <c r="B204" t="s">
        <v>1056</v>
      </c>
      <c r="C204" t="s">
        <v>1069</v>
      </c>
      <c r="D204" t="s">
        <v>1070</v>
      </c>
    </row>
    <row r="205" spans="1:4">
      <c r="A205">
        <v>204</v>
      </c>
      <c r="B205" t="s">
        <v>1056</v>
      </c>
      <c r="C205" t="s">
        <v>1056</v>
      </c>
      <c r="D205" t="s">
        <v>1057</v>
      </c>
    </row>
    <row r="206" spans="1:4">
      <c r="A206">
        <v>205</v>
      </c>
      <c r="B206" t="s">
        <v>1056</v>
      </c>
      <c r="C206" t="s">
        <v>1071</v>
      </c>
      <c r="D206" t="s">
        <v>1072</v>
      </c>
    </row>
    <row r="207" spans="1:4">
      <c r="A207">
        <v>206</v>
      </c>
      <c r="B207" t="s">
        <v>1073</v>
      </c>
      <c r="C207" t="s">
        <v>1075</v>
      </c>
      <c r="D207" t="s">
        <v>1076</v>
      </c>
    </row>
    <row r="208" spans="1:4">
      <c r="A208">
        <v>207</v>
      </c>
      <c r="B208" t="s">
        <v>1073</v>
      </c>
      <c r="C208" t="s">
        <v>1077</v>
      </c>
      <c r="D208" t="s">
        <v>1078</v>
      </c>
    </row>
    <row r="209" spans="1:4">
      <c r="A209">
        <v>208</v>
      </c>
      <c r="B209" t="s">
        <v>1073</v>
      </c>
      <c r="C209" t="s">
        <v>1079</v>
      </c>
      <c r="D209" t="s">
        <v>1080</v>
      </c>
    </row>
    <row r="210" spans="1:4">
      <c r="A210">
        <v>209</v>
      </c>
      <c r="B210" t="s">
        <v>1073</v>
      </c>
      <c r="C210" t="s">
        <v>1081</v>
      </c>
      <c r="D210" t="s">
        <v>1082</v>
      </c>
    </row>
    <row r="211" spans="1:4">
      <c r="A211">
        <v>210</v>
      </c>
      <c r="B211" t="s">
        <v>1073</v>
      </c>
      <c r="C211" t="s">
        <v>1083</v>
      </c>
      <c r="D211" t="s">
        <v>1084</v>
      </c>
    </row>
    <row r="212" spans="1:4">
      <c r="A212">
        <v>211</v>
      </c>
      <c r="B212" t="s">
        <v>1073</v>
      </c>
      <c r="C212" t="s">
        <v>1085</v>
      </c>
      <c r="D212" t="s">
        <v>1086</v>
      </c>
    </row>
    <row r="213" spans="1:4">
      <c r="A213">
        <v>212</v>
      </c>
      <c r="B213" t="s">
        <v>1073</v>
      </c>
      <c r="C213" t="s">
        <v>1073</v>
      </c>
      <c r="D213" t="s">
        <v>1074</v>
      </c>
    </row>
    <row r="214" spans="1:4">
      <c r="A214">
        <v>213</v>
      </c>
      <c r="B214" t="s">
        <v>1073</v>
      </c>
      <c r="C214" t="s">
        <v>1087</v>
      </c>
      <c r="D214" t="s">
        <v>1088</v>
      </c>
    </row>
    <row r="215" spans="1:4">
      <c r="A215">
        <v>214</v>
      </c>
      <c r="B215" t="s">
        <v>1089</v>
      </c>
      <c r="C215" t="s">
        <v>1091</v>
      </c>
      <c r="D215" t="s">
        <v>1092</v>
      </c>
    </row>
    <row r="216" spans="1:4">
      <c r="A216">
        <v>215</v>
      </c>
      <c r="B216" t="s">
        <v>1089</v>
      </c>
      <c r="C216" t="s">
        <v>1093</v>
      </c>
      <c r="D216" t="s">
        <v>1094</v>
      </c>
    </row>
    <row r="217" spans="1:4">
      <c r="A217">
        <v>216</v>
      </c>
      <c r="B217" t="s">
        <v>1089</v>
      </c>
      <c r="C217" t="s">
        <v>1095</v>
      </c>
      <c r="D217" t="s">
        <v>1096</v>
      </c>
    </row>
    <row r="218" spans="1:4">
      <c r="A218">
        <v>217</v>
      </c>
      <c r="B218" t="s">
        <v>1089</v>
      </c>
      <c r="C218" t="s">
        <v>1097</v>
      </c>
      <c r="D218" t="s">
        <v>1098</v>
      </c>
    </row>
    <row r="219" spans="1:4">
      <c r="A219">
        <v>218</v>
      </c>
      <c r="B219" t="s">
        <v>1089</v>
      </c>
      <c r="C219" t="s">
        <v>1099</v>
      </c>
      <c r="D219" t="s">
        <v>1100</v>
      </c>
    </row>
    <row r="220" spans="1:4">
      <c r="A220">
        <v>219</v>
      </c>
      <c r="B220" t="s">
        <v>1089</v>
      </c>
      <c r="C220" t="s">
        <v>933</v>
      </c>
      <c r="D220" t="s">
        <v>1101</v>
      </c>
    </row>
    <row r="221" spans="1:4">
      <c r="A221">
        <v>220</v>
      </c>
      <c r="B221" t="s">
        <v>1089</v>
      </c>
      <c r="C221" t="s">
        <v>1102</v>
      </c>
      <c r="D221" t="s">
        <v>1103</v>
      </c>
    </row>
    <row r="222" spans="1:4">
      <c r="A222">
        <v>221</v>
      </c>
      <c r="B222" t="s">
        <v>1089</v>
      </c>
      <c r="C222" t="s">
        <v>1089</v>
      </c>
      <c r="D222" t="s">
        <v>1090</v>
      </c>
    </row>
    <row r="223" spans="1:4">
      <c r="A223">
        <v>222</v>
      </c>
      <c r="B223" t="s">
        <v>1089</v>
      </c>
      <c r="C223" t="s">
        <v>1104</v>
      </c>
      <c r="D223" t="s">
        <v>1105</v>
      </c>
    </row>
    <row r="224" spans="1:4">
      <c r="A224">
        <v>223</v>
      </c>
      <c r="B224" t="s">
        <v>1106</v>
      </c>
      <c r="C224" t="s">
        <v>1108</v>
      </c>
      <c r="D224" t="s">
        <v>1109</v>
      </c>
    </row>
    <row r="225" spans="1:4">
      <c r="A225">
        <v>224</v>
      </c>
      <c r="B225" t="s">
        <v>1106</v>
      </c>
      <c r="C225" t="s">
        <v>1110</v>
      </c>
      <c r="D225" t="s">
        <v>1111</v>
      </c>
    </row>
    <row r="226" spans="1:4">
      <c r="A226">
        <v>225</v>
      </c>
      <c r="B226" t="s">
        <v>1106</v>
      </c>
      <c r="C226" t="s">
        <v>1112</v>
      </c>
      <c r="D226" t="s">
        <v>1113</v>
      </c>
    </row>
    <row r="227" spans="1:4">
      <c r="A227">
        <v>226</v>
      </c>
      <c r="B227" t="s">
        <v>1106</v>
      </c>
      <c r="C227" t="s">
        <v>1114</v>
      </c>
      <c r="D227" t="s">
        <v>1115</v>
      </c>
    </row>
    <row r="228" spans="1:4">
      <c r="A228">
        <v>227</v>
      </c>
      <c r="B228" t="s">
        <v>1106</v>
      </c>
      <c r="C228" t="s">
        <v>1062</v>
      </c>
      <c r="D228" t="s">
        <v>1116</v>
      </c>
    </row>
    <row r="229" spans="1:4">
      <c r="A229">
        <v>228</v>
      </c>
      <c r="B229" t="s">
        <v>1106</v>
      </c>
      <c r="C229" t="s">
        <v>1117</v>
      </c>
      <c r="D229" t="s">
        <v>1118</v>
      </c>
    </row>
    <row r="230" spans="1:4">
      <c r="A230">
        <v>229</v>
      </c>
      <c r="B230" t="s">
        <v>1106</v>
      </c>
      <c r="C230" t="s">
        <v>1119</v>
      </c>
      <c r="D230" t="s">
        <v>1120</v>
      </c>
    </row>
    <row r="231" spans="1:4">
      <c r="A231">
        <v>230</v>
      </c>
      <c r="B231" t="s">
        <v>1106</v>
      </c>
      <c r="C231" t="s">
        <v>1121</v>
      </c>
      <c r="D231" t="s">
        <v>1122</v>
      </c>
    </row>
    <row r="232" spans="1:4">
      <c r="A232">
        <v>231</v>
      </c>
      <c r="B232" t="s">
        <v>1106</v>
      </c>
      <c r="C232" t="s">
        <v>1106</v>
      </c>
      <c r="D232" t="s">
        <v>1107</v>
      </c>
    </row>
    <row r="233" spans="1:4">
      <c r="A233">
        <v>232</v>
      </c>
      <c r="B233" t="s">
        <v>1123</v>
      </c>
      <c r="C233" t="s">
        <v>1125</v>
      </c>
      <c r="D233" t="s">
        <v>1126</v>
      </c>
    </row>
    <row r="234" spans="1:4">
      <c r="A234">
        <v>233</v>
      </c>
      <c r="B234" t="s">
        <v>1123</v>
      </c>
      <c r="C234" t="s">
        <v>1127</v>
      </c>
      <c r="D234" t="s">
        <v>1128</v>
      </c>
    </row>
    <row r="235" spans="1:4">
      <c r="A235">
        <v>234</v>
      </c>
      <c r="B235" t="s">
        <v>1123</v>
      </c>
      <c r="C235" t="s">
        <v>1129</v>
      </c>
      <c r="D235" t="s">
        <v>1130</v>
      </c>
    </row>
    <row r="236" spans="1:4">
      <c r="A236">
        <v>235</v>
      </c>
      <c r="B236" t="s">
        <v>1123</v>
      </c>
      <c r="C236" t="s">
        <v>1131</v>
      </c>
      <c r="D236" t="s">
        <v>1132</v>
      </c>
    </row>
    <row r="237" spans="1:4">
      <c r="A237">
        <v>236</v>
      </c>
      <c r="B237" t="s">
        <v>1123</v>
      </c>
      <c r="C237" t="s">
        <v>1133</v>
      </c>
      <c r="D237" t="s">
        <v>1134</v>
      </c>
    </row>
    <row r="238" spans="1:4">
      <c r="A238">
        <v>237</v>
      </c>
      <c r="B238" t="s">
        <v>1123</v>
      </c>
      <c r="C238" t="s">
        <v>1135</v>
      </c>
      <c r="D238" t="s">
        <v>1136</v>
      </c>
    </row>
    <row r="239" spans="1:4">
      <c r="A239">
        <v>238</v>
      </c>
      <c r="B239" t="s">
        <v>1123</v>
      </c>
      <c r="C239" t="s">
        <v>1137</v>
      </c>
      <c r="D239" t="s">
        <v>1138</v>
      </c>
    </row>
    <row r="240" spans="1:4">
      <c r="A240">
        <v>239</v>
      </c>
      <c r="B240" t="s">
        <v>1123</v>
      </c>
      <c r="C240" t="s">
        <v>1139</v>
      </c>
      <c r="D240" t="s">
        <v>1140</v>
      </c>
    </row>
    <row r="241" spans="1:4">
      <c r="A241">
        <v>240</v>
      </c>
      <c r="B241" t="s">
        <v>1123</v>
      </c>
      <c r="C241" t="s">
        <v>1141</v>
      </c>
      <c r="D241" t="s">
        <v>1142</v>
      </c>
    </row>
    <row r="242" spans="1:4">
      <c r="A242">
        <v>241</v>
      </c>
      <c r="B242" t="s">
        <v>1123</v>
      </c>
      <c r="C242" t="s">
        <v>1123</v>
      </c>
      <c r="D242" t="s">
        <v>1124</v>
      </c>
    </row>
    <row r="243" spans="1:4">
      <c r="A243">
        <v>242</v>
      </c>
      <c r="B243" t="s">
        <v>1143</v>
      </c>
      <c r="C243" t="s">
        <v>681</v>
      </c>
      <c r="D243" t="s">
        <v>1145</v>
      </c>
    </row>
    <row r="244" spans="1:4">
      <c r="A244">
        <v>243</v>
      </c>
      <c r="B244" t="s">
        <v>1143</v>
      </c>
      <c r="C244" t="s">
        <v>1146</v>
      </c>
      <c r="D244" t="s">
        <v>1147</v>
      </c>
    </row>
    <row r="245" spans="1:4">
      <c r="A245">
        <v>244</v>
      </c>
      <c r="B245" t="s">
        <v>1143</v>
      </c>
      <c r="C245" t="s">
        <v>1148</v>
      </c>
      <c r="D245" t="s">
        <v>1149</v>
      </c>
    </row>
    <row r="246" spans="1:4">
      <c r="A246">
        <v>245</v>
      </c>
      <c r="B246" t="s">
        <v>1143</v>
      </c>
      <c r="C246" t="s">
        <v>1150</v>
      </c>
      <c r="D246" t="s">
        <v>1151</v>
      </c>
    </row>
    <row r="247" spans="1:4">
      <c r="A247">
        <v>246</v>
      </c>
      <c r="B247" t="s">
        <v>1143</v>
      </c>
      <c r="C247" t="s">
        <v>1152</v>
      </c>
      <c r="D247" t="s">
        <v>1153</v>
      </c>
    </row>
    <row r="248" spans="1:4">
      <c r="A248">
        <v>247</v>
      </c>
      <c r="B248" t="s">
        <v>1143</v>
      </c>
      <c r="C248" t="s">
        <v>1154</v>
      </c>
      <c r="D248" t="s">
        <v>1155</v>
      </c>
    </row>
    <row r="249" spans="1:4">
      <c r="A249">
        <v>248</v>
      </c>
      <c r="B249" t="s">
        <v>1143</v>
      </c>
      <c r="C249" t="s">
        <v>1156</v>
      </c>
      <c r="D249" t="s">
        <v>1157</v>
      </c>
    </row>
    <row r="250" spans="1:4">
      <c r="A250">
        <v>249</v>
      </c>
      <c r="B250" t="s">
        <v>1143</v>
      </c>
      <c r="C250" t="s">
        <v>1158</v>
      </c>
      <c r="D250" t="s">
        <v>1159</v>
      </c>
    </row>
    <row r="251" spans="1:4">
      <c r="A251">
        <v>250</v>
      </c>
      <c r="B251" t="s">
        <v>1143</v>
      </c>
      <c r="C251" t="s">
        <v>1143</v>
      </c>
      <c r="D251" t="s">
        <v>1144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1168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372</v>
      </c>
      <c r="C2" s="84" t="s">
        <v>198</v>
      </c>
    </row>
    <row r="3" spans="1:3">
      <c r="A3" s="84">
        <v>4190415</v>
      </c>
      <c r="B3" s="84" t="s">
        <v>373</v>
      </c>
      <c r="C3" s="84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88" hidden="1" customWidth="1"/>
    <col min="2" max="2" width="9.140625" style="289" hidden="1" customWidth="1"/>
    <col min="3" max="3" width="3.7109375" style="290" customWidth="1"/>
    <col min="4" max="4" width="6.28515625" style="289" customWidth="1"/>
    <col min="5" max="5" width="46.42578125" style="289" customWidth="1"/>
    <col min="6" max="6" width="3.7109375" style="289" customWidth="1"/>
    <col min="7" max="7" width="5.7109375" style="289" customWidth="1"/>
    <col min="8" max="8" width="41.42578125" style="289" bestFit="1" customWidth="1"/>
    <col min="9" max="9" width="3.7109375" style="289" customWidth="1"/>
    <col min="10" max="10" width="5.7109375" style="289" customWidth="1"/>
    <col min="11" max="11" width="32.5703125" style="289" customWidth="1"/>
    <col min="12" max="12" width="14.85546875" style="289" customWidth="1"/>
    <col min="13" max="13" width="13.140625" style="292" hidden="1" customWidth="1"/>
    <col min="14" max="16" width="9.140625" style="292" hidden="1" customWidth="1"/>
    <col min="17" max="17" width="25.7109375" style="292" hidden="1" customWidth="1"/>
    <col min="18" max="18" width="14.42578125" style="292" hidden="1" customWidth="1"/>
    <col min="19" max="22" width="9.140625" style="293"/>
    <col min="23" max="16384" width="9.140625" style="289"/>
  </cols>
  <sheetData>
    <row r="1" spans="1:256" s="280" customFormat="1" ht="16.5" hidden="1" customHeight="1">
      <c r="C1" s="281"/>
      <c r="H1" s="281"/>
      <c r="I1" s="281"/>
      <c r="J1" s="281"/>
      <c r="K1" s="281" t="s">
        <v>151</v>
      </c>
      <c r="L1" s="282" t="s">
        <v>142</v>
      </c>
      <c r="M1" s="283" t="s">
        <v>150</v>
      </c>
      <c r="N1" s="283"/>
      <c r="O1" s="283"/>
      <c r="P1" s="283"/>
      <c r="Q1" s="283"/>
      <c r="R1" s="283"/>
      <c r="S1" s="283"/>
      <c r="T1" s="283"/>
      <c r="U1" s="283"/>
      <c r="V1" s="283"/>
      <c r="W1" s="282"/>
      <c r="X1" s="282"/>
      <c r="Y1" s="282"/>
      <c r="Z1" s="282"/>
      <c r="AA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  <c r="AL1" s="282"/>
      <c r="AM1" s="282"/>
      <c r="AN1" s="282"/>
      <c r="AO1" s="282"/>
      <c r="AP1" s="282"/>
      <c r="AQ1" s="282"/>
      <c r="AR1" s="282"/>
      <c r="AS1" s="282"/>
      <c r="AT1" s="282"/>
      <c r="AU1" s="282"/>
      <c r="AV1" s="282"/>
      <c r="AW1" s="282"/>
      <c r="AX1" s="282"/>
      <c r="AY1" s="282"/>
      <c r="AZ1" s="282"/>
      <c r="BA1" s="282"/>
      <c r="BB1" s="282"/>
      <c r="BC1" s="282"/>
      <c r="BD1" s="282"/>
      <c r="BE1" s="282"/>
      <c r="BF1" s="282"/>
      <c r="BG1" s="282"/>
      <c r="BH1" s="282"/>
      <c r="BI1" s="282"/>
      <c r="BJ1" s="282"/>
      <c r="BK1" s="282"/>
      <c r="BL1" s="282"/>
      <c r="BM1" s="282"/>
      <c r="BN1" s="282"/>
      <c r="BO1" s="282"/>
      <c r="BP1" s="282"/>
      <c r="BQ1" s="282"/>
      <c r="BR1" s="282"/>
      <c r="BS1" s="282"/>
      <c r="BT1" s="282"/>
      <c r="BU1" s="282"/>
      <c r="BV1" s="282"/>
      <c r="BW1" s="282"/>
      <c r="BX1" s="282"/>
      <c r="BY1" s="282"/>
      <c r="BZ1" s="282"/>
      <c r="CA1" s="282"/>
      <c r="CB1" s="282"/>
      <c r="CC1" s="282"/>
      <c r="CD1" s="282"/>
      <c r="CE1" s="282"/>
      <c r="CF1" s="282"/>
      <c r="CG1" s="282"/>
      <c r="CH1" s="282"/>
      <c r="CI1" s="282"/>
      <c r="CJ1" s="282"/>
      <c r="CK1" s="282"/>
      <c r="CL1" s="282"/>
      <c r="CM1" s="282"/>
      <c r="CN1" s="282"/>
      <c r="CO1" s="282"/>
      <c r="CP1" s="282"/>
      <c r="CQ1" s="282"/>
      <c r="CR1" s="282"/>
      <c r="CS1" s="282"/>
      <c r="CT1" s="282"/>
      <c r="CU1" s="282"/>
      <c r="CV1" s="282"/>
      <c r="CW1" s="282"/>
      <c r="CX1" s="282"/>
      <c r="CY1" s="282"/>
      <c r="CZ1" s="282"/>
      <c r="DA1" s="282"/>
      <c r="DB1" s="282"/>
      <c r="DC1" s="282"/>
      <c r="DD1" s="282"/>
      <c r="DE1" s="282"/>
      <c r="DF1" s="282"/>
      <c r="DG1" s="282"/>
      <c r="DH1" s="282"/>
      <c r="DI1" s="282"/>
      <c r="DJ1" s="282"/>
      <c r="DK1" s="282"/>
      <c r="DL1" s="282"/>
      <c r="DM1" s="282"/>
      <c r="DN1" s="282"/>
      <c r="DO1" s="282"/>
      <c r="DP1" s="282"/>
      <c r="DQ1" s="282"/>
      <c r="DR1" s="282"/>
      <c r="DS1" s="282"/>
      <c r="DT1" s="282"/>
      <c r="DU1" s="282"/>
      <c r="DV1" s="282"/>
      <c r="DW1" s="282"/>
      <c r="DX1" s="282"/>
      <c r="DY1" s="282"/>
      <c r="DZ1" s="282"/>
      <c r="EA1" s="282"/>
      <c r="EB1" s="282"/>
      <c r="EC1" s="282"/>
      <c r="ED1" s="282"/>
      <c r="EE1" s="282"/>
      <c r="EF1" s="282"/>
      <c r="EG1" s="282"/>
      <c r="EH1" s="282"/>
      <c r="EI1" s="282"/>
      <c r="EJ1" s="282"/>
      <c r="EK1" s="282"/>
      <c r="EL1" s="282"/>
      <c r="EM1" s="282"/>
      <c r="EN1" s="282"/>
      <c r="EO1" s="282"/>
      <c r="EP1" s="282"/>
      <c r="EQ1" s="282"/>
      <c r="ER1" s="282"/>
      <c r="ES1" s="282"/>
      <c r="ET1" s="282"/>
      <c r="EU1" s="282"/>
      <c r="EV1" s="282"/>
      <c r="EW1" s="282"/>
      <c r="EX1" s="282"/>
      <c r="EY1" s="282"/>
      <c r="EZ1" s="282"/>
      <c r="FA1" s="282"/>
      <c r="FB1" s="282"/>
      <c r="FC1" s="282"/>
      <c r="FD1" s="282"/>
      <c r="FE1" s="282"/>
      <c r="FF1" s="282"/>
      <c r="FG1" s="282"/>
      <c r="FH1" s="282"/>
      <c r="FI1" s="282"/>
      <c r="FJ1" s="282"/>
      <c r="FK1" s="282"/>
      <c r="FL1" s="282"/>
      <c r="FM1" s="282"/>
      <c r="FN1" s="282"/>
      <c r="FO1" s="282"/>
      <c r="FP1" s="282"/>
      <c r="FQ1" s="282"/>
      <c r="FR1" s="282"/>
      <c r="FS1" s="282"/>
      <c r="FT1" s="282"/>
      <c r="FU1" s="282"/>
      <c r="FV1" s="282"/>
      <c r="FW1" s="282"/>
      <c r="FX1" s="282"/>
      <c r="FY1" s="282"/>
      <c r="FZ1" s="282"/>
      <c r="GA1" s="282"/>
      <c r="GB1" s="282"/>
      <c r="GC1" s="282"/>
      <c r="GD1" s="282"/>
      <c r="GE1" s="282"/>
      <c r="GF1" s="282"/>
      <c r="GG1" s="282"/>
      <c r="GH1" s="282"/>
      <c r="GI1" s="282"/>
      <c r="GJ1" s="282"/>
      <c r="GK1" s="282"/>
      <c r="GL1" s="282"/>
      <c r="GM1" s="282"/>
      <c r="GN1" s="282"/>
      <c r="GO1" s="282"/>
      <c r="GP1" s="282"/>
      <c r="GQ1" s="282"/>
      <c r="GR1" s="282"/>
      <c r="GS1" s="282"/>
      <c r="GT1" s="282"/>
      <c r="GU1" s="282"/>
      <c r="GV1" s="282"/>
      <c r="GW1" s="282"/>
      <c r="GX1" s="282"/>
      <c r="GY1" s="282"/>
      <c r="GZ1" s="282"/>
      <c r="HA1" s="282"/>
      <c r="HB1" s="282"/>
      <c r="HC1" s="282"/>
      <c r="HD1" s="282"/>
      <c r="HE1" s="282"/>
      <c r="HF1" s="282"/>
      <c r="HG1" s="282"/>
      <c r="HH1" s="282"/>
      <c r="HI1" s="282"/>
      <c r="HJ1" s="282"/>
      <c r="HK1" s="282"/>
      <c r="HL1" s="282"/>
      <c r="HM1" s="282"/>
      <c r="HN1" s="282"/>
      <c r="HO1" s="282"/>
      <c r="HP1" s="282"/>
      <c r="HQ1" s="282"/>
      <c r="HR1" s="282"/>
      <c r="HS1" s="282"/>
      <c r="HT1" s="282"/>
      <c r="HU1" s="282"/>
      <c r="HV1" s="282"/>
      <c r="HW1" s="282"/>
      <c r="HX1" s="282"/>
      <c r="HY1" s="282"/>
      <c r="HZ1" s="282"/>
      <c r="IA1" s="282"/>
      <c r="IB1" s="282"/>
      <c r="IC1" s="282"/>
      <c r="ID1" s="282"/>
      <c r="IE1" s="282"/>
      <c r="IF1" s="282"/>
      <c r="IG1" s="282"/>
      <c r="IH1" s="282"/>
      <c r="II1" s="282"/>
      <c r="IJ1" s="282"/>
      <c r="IK1" s="282"/>
      <c r="IL1" s="282"/>
      <c r="IM1" s="282"/>
      <c r="IN1" s="282"/>
      <c r="IO1" s="282"/>
      <c r="IP1" s="282"/>
      <c r="IQ1" s="282"/>
      <c r="IR1" s="282"/>
      <c r="IS1" s="282"/>
      <c r="IT1" s="282"/>
      <c r="IU1" s="282"/>
      <c r="IV1" s="282"/>
    </row>
    <row r="2" spans="1:256" s="287" customFormat="1" ht="16.5" hidden="1" customHeight="1">
      <c r="A2" s="284"/>
      <c r="B2" s="284"/>
      <c r="C2" s="285"/>
      <c r="D2" s="284"/>
      <c r="E2" s="284"/>
      <c r="F2" s="284"/>
      <c r="G2" s="284"/>
      <c r="H2" s="284"/>
      <c r="I2" s="284"/>
      <c r="J2" s="284"/>
      <c r="K2" s="284"/>
      <c r="L2" s="284"/>
      <c r="M2" s="283"/>
      <c r="N2" s="283"/>
      <c r="O2" s="283"/>
      <c r="P2" s="283"/>
      <c r="Q2" s="283"/>
      <c r="R2" s="283"/>
      <c r="S2" s="286"/>
      <c r="T2" s="286"/>
      <c r="U2" s="286"/>
      <c r="V2" s="286"/>
      <c r="W2" s="285"/>
      <c r="X2" s="285"/>
      <c r="Y2" s="285"/>
      <c r="Z2" s="285"/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  <c r="BK2" s="285"/>
      <c r="BL2" s="285"/>
      <c r="BM2" s="285"/>
      <c r="BN2" s="285"/>
      <c r="BO2" s="285"/>
      <c r="BP2" s="285"/>
      <c r="BQ2" s="285"/>
      <c r="BR2" s="285"/>
      <c r="BS2" s="285"/>
      <c r="BT2" s="285"/>
      <c r="BU2" s="285"/>
      <c r="BV2" s="285"/>
      <c r="BW2" s="285"/>
      <c r="BX2" s="285"/>
      <c r="BY2" s="285"/>
      <c r="BZ2" s="285"/>
      <c r="CA2" s="285"/>
      <c r="CB2" s="285"/>
      <c r="CC2" s="285"/>
      <c r="CD2" s="285"/>
      <c r="CE2" s="285"/>
      <c r="CF2" s="285"/>
      <c r="CG2" s="285"/>
      <c r="CH2" s="285"/>
      <c r="CI2" s="285"/>
      <c r="CJ2" s="285"/>
      <c r="CK2" s="285"/>
      <c r="CL2" s="285"/>
      <c r="CM2" s="285"/>
      <c r="CN2" s="285"/>
      <c r="CO2" s="285"/>
      <c r="CP2" s="285"/>
      <c r="CQ2" s="285"/>
      <c r="CR2" s="285"/>
      <c r="CS2" s="285"/>
      <c r="CT2" s="285"/>
      <c r="CU2" s="285"/>
      <c r="CV2" s="285"/>
      <c r="CW2" s="285"/>
      <c r="CX2" s="285"/>
      <c r="CY2" s="285"/>
      <c r="CZ2" s="285"/>
      <c r="DA2" s="285"/>
      <c r="DB2" s="285"/>
      <c r="DC2" s="285"/>
      <c r="DD2" s="285"/>
      <c r="DE2" s="285"/>
      <c r="DF2" s="285"/>
      <c r="DG2" s="285"/>
      <c r="DH2" s="285"/>
      <c r="DI2" s="285"/>
      <c r="DJ2" s="285"/>
      <c r="DK2" s="285"/>
      <c r="DL2" s="285"/>
      <c r="DM2" s="285"/>
      <c r="DN2" s="285"/>
      <c r="DO2" s="285"/>
      <c r="DP2" s="285"/>
      <c r="DQ2" s="285"/>
      <c r="DR2" s="285"/>
      <c r="DS2" s="285"/>
      <c r="DT2" s="285"/>
      <c r="DU2" s="285"/>
      <c r="DV2" s="285"/>
      <c r="DW2" s="285"/>
      <c r="DX2" s="285"/>
      <c r="DY2" s="285"/>
      <c r="DZ2" s="285"/>
      <c r="EA2" s="285"/>
      <c r="EB2" s="285"/>
      <c r="EC2" s="285"/>
      <c r="ED2" s="285"/>
      <c r="EE2" s="285"/>
      <c r="EF2" s="285"/>
      <c r="EG2" s="285"/>
      <c r="EH2" s="285"/>
      <c r="EI2" s="285"/>
      <c r="EJ2" s="285"/>
      <c r="EK2" s="285"/>
      <c r="EL2" s="285"/>
      <c r="EM2" s="285"/>
      <c r="EN2" s="285"/>
      <c r="EO2" s="285"/>
      <c r="EP2" s="285"/>
      <c r="EQ2" s="285"/>
      <c r="ER2" s="285"/>
      <c r="ES2" s="285"/>
      <c r="ET2" s="285"/>
    </row>
    <row r="3" spans="1:256" s="294" customFormat="1" ht="3" customHeight="1">
      <c r="A3" s="288"/>
      <c r="B3" s="289"/>
      <c r="C3" s="290"/>
      <c r="D3" s="289"/>
      <c r="E3" s="289"/>
      <c r="F3" s="289"/>
      <c r="G3" s="289"/>
      <c r="H3" s="289"/>
      <c r="I3" s="289"/>
      <c r="J3" s="289"/>
      <c r="K3" s="289"/>
      <c r="L3" s="291"/>
      <c r="M3" s="292"/>
      <c r="N3" s="292"/>
      <c r="O3" s="292"/>
      <c r="P3" s="292"/>
      <c r="Q3" s="292"/>
      <c r="R3" s="292"/>
      <c r="S3" s="293"/>
      <c r="T3" s="293"/>
      <c r="U3" s="293"/>
      <c r="V3" s="293"/>
    </row>
    <row r="4" spans="1:256" s="294" customFormat="1" ht="22.5">
      <c r="A4" s="288"/>
      <c r="B4" s="289"/>
      <c r="C4" s="290"/>
      <c r="D4" s="416" t="s">
        <v>243</v>
      </c>
      <c r="E4" s="417"/>
      <c r="F4" s="417"/>
      <c r="G4" s="417"/>
      <c r="H4" s="418"/>
      <c r="I4" s="295"/>
      <c r="M4" s="292"/>
      <c r="N4" s="292"/>
      <c r="O4" s="292"/>
      <c r="P4" s="292"/>
      <c r="Q4" s="292"/>
      <c r="R4" s="292"/>
      <c r="S4" s="293"/>
      <c r="T4" s="293"/>
      <c r="U4" s="293"/>
      <c r="V4" s="293"/>
    </row>
    <row r="5" spans="1:256" s="294" customFormat="1" ht="3" hidden="1" customHeight="1">
      <c r="A5" s="288"/>
      <c r="B5" s="289"/>
      <c r="C5" s="290"/>
      <c r="D5" s="289"/>
      <c r="E5" s="289"/>
      <c r="F5" s="289"/>
      <c r="G5" s="289"/>
      <c r="H5" s="296"/>
      <c r="I5" s="296"/>
      <c r="J5" s="296"/>
      <c r="K5" s="296"/>
      <c r="L5" s="297"/>
      <c r="M5" s="292"/>
      <c r="N5" s="292"/>
      <c r="O5" s="292"/>
      <c r="P5" s="292"/>
      <c r="Q5" s="292"/>
      <c r="R5" s="292"/>
      <c r="S5" s="293"/>
      <c r="T5" s="293"/>
      <c r="U5" s="293"/>
      <c r="V5" s="293"/>
    </row>
    <row r="6" spans="1:256" s="294" customFormat="1" ht="20.100000000000001" hidden="1" customHeight="1">
      <c r="A6" s="298"/>
      <c r="B6" s="298"/>
      <c r="C6" s="290"/>
      <c r="D6" s="419"/>
      <c r="E6" s="419"/>
      <c r="F6" s="420" t="s">
        <v>18</v>
      </c>
      <c r="G6" s="420"/>
      <c r="H6" s="296"/>
      <c r="I6" s="296"/>
      <c r="J6" s="299"/>
      <c r="K6" s="300"/>
      <c r="L6" s="300"/>
      <c r="M6" s="292"/>
      <c r="N6" s="292"/>
      <c r="O6" s="292"/>
      <c r="P6" s="292"/>
      <c r="Q6" s="292"/>
      <c r="R6" s="292"/>
      <c r="S6" s="293"/>
      <c r="T6" s="293"/>
      <c r="U6" s="293"/>
      <c r="V6" s="293"/>
    </row>
    <row r="7" spans="1:256" ht="3" customHeight="1"/>
    <row r="8" spans="1:256" s="294" customFormat="1">
      <c r="A8" s="288"/>
      <c r="B8" s="289"/>
      <c r="C8" s="290"/>
      <c r="D8" s="405" t="s">
        <v>244</v>
      </c>
      <c r="E8" s="405"/>
      <c r="F8" s="405" t="s">
        <v>140</v>
      </c>
      <c r="G8" s="405"/>
      <c r="H8" s="405"/>
      <c r="I8" s="421" t="s">
        <v>141</v>
      </c>
      <c r="J8" s="421"/>
      <c r="K8" s="421"/>
      <c r="L8" s="421"/>
      <c r="M8" s="292"/>
      <c r="N8" s="292"/>
      <c r="O8" s="292"/>
      <c r="P8" s="292"/>
      <c r="Q8" s="292"/>
      <c r="R8" s="292"/>
      <c r="S8" s="293"/>
      <c r="T8" s="293"/>
      <c r="U8" s="293"/>
      <c r="V8" s="293"/>
    </row>
    <row r="9" spans="1:256" s="294" customFormat="1" ht="20.25" customHeight="1">
      <c r="A9" s="288"/>
      <c r="B9" s="289"/>
      <c r="C9" s="290"/>
      <c r="D9" s="301" t="s">
        <v>25</v>
      </c>
      <c r="E9" s="301" t="s">
        <v>148</v>
      </c>
      <c r="F9" s="412" t="s">
        <v>25</v>
      </c>
      <c r="G9" s="413"/>
      <c r="H9" s="302" t="s">
        <v>148</v>
      </c>
      <c r="I9" s="414" t="s">
        <v>25</v>
      </c>
      <c r="J9" s="414"/>
      <c r="K9" s="302" t="s">
        <v>148</v>
      </c>
      <c r="L9" s="302" t="s">
        <v>142</v>
      </c>
      <c r="M9" s="303"/>
      <c r="N9" s="303"/>
      <c r="O9" s="303"/>
      <c r="P9" s="303"/>
      <c r="Q9" s="303"/>
      <c r="R9" s="303"/>
      <c r="S9" s="293"/>
      <c r="T9" s="293"/>
      <c r="U9" s="293"/>
      <c r="V9" s="293"/>
    </row>
    <row r="10" spans="1:256" ht="12" customHeight="1">
      <c r="C10" s="304"/>
      <c r="D10" s="305" t="s">
        <v>26</v>
      </c>
      <c r="E10" s="305" t="s">
        <v>0</v>
      </c>
      <c r="F10" s="415" t="s">
        <v>1</v>
      </c>
      <c r="G10" s="415"/>
      <c r="H10" s="305" t="s">
        <v>2</v>
      </c>
      <c r="I10" s="415" t="s">
        <v>12</v>
      </c>
      <c r="J10" s="415"/>
      <c r="K10" s="305" t="s">
        <v>13</v>
      </c>
      <c r="L10" s="305" t="s">
        <v>31</v>
      </c>
      <c r="M10" s="303"/>
      <c r="N10" s="303"/>
      <c r="O10" s="303"/>
      <c r="P10" s="303"/>
      <c r="Q10" s="303"/>
      <c r="R10" s="303"/>
      <c r="S10" s="306"/>
      <c r="T10" s="306"/>
      <c r="U10" s="306"/>
      <c r="V10" s="306"/>
    </row>
    <row r="11" spans="1:256" s="294" customFormat="1" hidden="1">
      <c r="A11" s="289"/>
      <c r="B11" s="289"/>
      <c r="C11" s="290"/>
      <c r="D11" s="307">
        <v>0</v>
      </c>
      <c r="E11" s="308"/>
      <c r="F11" s="309" t="s">
        <v>144</v>
      </c>
      <c r="G11" s="309"/>
      <c r="H11" s="310"/>
      <c r="I11" s="311" t="s">
        <v>144</v>
      </c>
      <c r="J11" s="309"/>
      <c r="K11" s="310"/>
      <c r="L11" s="312"/>
      <c r="M11" s="313" t="s">
        <v>245</v>
      </c>
      <c r="N11" s="303"/>
      <c r="O11" s="303"/>
      <c r="P11" s="303" t="s">
        <v>246</v>
      </c>
      <c r="Q11" s="303" t="s">
        <v>247</v>
      </c>
      <c r="R11" s="303" t="s">
        <v>248</v>
      </c>
      <c r="S11" s="293"/>
      <c r="T11" s="293"/>
      <c r="U11" s="293"/>
      <c r="V11" s="293"/>
    </row>
    <row r="12" spans="1:256" s="326" customFormat="1" ht="15.75" hidden="1" customHeight="1">
      <c r="A12" s="314"/>
      <c r="B12" s="315" t="s">
        <v>149</v>
      </c>
      <c r="C12" s="403"/>
      <c r="D12" s="405">
        <v>1</v>
      </c>
      <c r="E12" s="406" t="s">
        <v>1168</v>
      </c>
      <c r="F12" s="316" t="s">
        <v>144</v>
      </c>
      <c r="G12" s="317">
        <v>0</v>
      </c>
      <c r="H12" s="318"/>
      <c r="I12" s="319" t="s">
        <v>144</v>
      </c>
      <c r="J12" s="320" t="s">
        <v>250</v>
      </c>
      <c r="K12" s="321"/>
      <c r="L12" s="322"/>
      <c r="M12" s="292">
        <f>mergeValue(H12)</f>
        <v>0</v>
      </c>
      <c r="N12" s="280"/>
      <c r="O12" s="280"/>
      <c r="P12" s="292" t="str">
        <f t="array" ref="P12">IF(ISERROR(MATCH(MID(Q12,1,250),MID(note_ter,1,250),0)),"n","y")</f>
        <v>y</v>
      </c>
      <c r="Q12" s="280" t="s">
        <v>1168</v>
      </c>
      <c r="R12" s="292" t="str">
        <f>K12&amp;"("&amp;L12&amp;")"</f>
        <v>()</v>
      </c>
      <c r="S12" s="315"/>
      <c r="T12" s="315"/>
      <c r="U12" s="323"/>
      <c r="V12" s="315"/>
      <c r="W12" s="315"/>
      <c r="X12" s="315"/>
      <c r="Y12" s="324"/>
      <c r="Z12" s="324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25"/>
      <c r="AS12" s="325"/>
      <c r="AT12" s="325"/>
      <c r="AU12" s="325"/>
      <c r="AV12" s="325"/>
      <c r="AW12" s="325"/>
      <c r="AX12" s="325"/>
      <c r="AY12" s="325"/>
      <c r="AZ12" s="325"/>
      <c r="BA12" s="325"/>
      <c r="BB12" s="325"/>
      <c r="BC12" s="325"/>
      <c r="BD12" s="325"/>
      <c r="BE12" s="325"/>
      <c r="BF12" s="325"/>
      <c r="BG12" s="325"/>
      <c r="BH12" s="325"/>
      <c r="BI12" s="325"/>
      <c r="BJ12" s="325"/>
      <c r="BK12" s="325"/>
      <c r="BL12" s="325"/>
      <c r="BM12" s="325"/>
      <c r="BN12" s="325"/>
      <c r="BO12" s="325"/>
      <c r="BP12" s="325"/>
      <c r="BQ12" s="325"/>
      <c r="BR12" s="325"/>
      <c r="BS12" s="325"/>
      <c r="BT12" s="325"/>
      <c r="BU12" s="325"/>
      <c r="BV12" s="324"/>
      <c r="BW12" s="324"/>
      <c r="BX12" s="324"/>
      <c r="BY12" s="324"/>
      <c r="BZ12" s="324"/>
      <c r="CA12" s="324"/>
      <c r="CB12" s="324"/>
      <c r="CC12" s="324"/>
      <c r="CD12" s="324"/>
      <c r="CE12" s="324"/>
    </row>
    <row r="13" spans="1:256" s="326" customFormat="1" ht="15" hidden="1" customHeight="1">
      <c r="A13" s="314"/>
      <c r="B13" s="315" t="s">
        <v>149</v>
      </c>
      <c r="C13" s="403"/>
      <c r="D13" s="405"/>
      <c r="E13" s="407"/>
      <c r="F13" s="409" t="s">
        <v>144</v>
      </c>
      <c r="G13" s="405">
        <v>1</v>
      </c>
      <c r="H13" s="402" t="s">
        <v>747</v>
      </c>
      <c r="I13" s="319" t="s">
        <v>144</v>
      </c>
      <c r="J13" s="320" t="s">
        <v>250</v>
      </c>
      <c r="K13" s="321"/>
      <c r="L13" s="322"/>
      <c r="M13" s="292" t="str">
        <f>mergeValue(H13)</f>
        <v>Город Орёл</v>
      </c>
      <c r="N13" s="280"/>
      <c r="O13" s="280"/>
      <c r="P13" s="280"/>
      <c r="Q13" s="280"/>
      <c r="R13" s="292" t="str">
        <f>K13&amp;"("&amp;L13&amp;")"</f>
        <v>()</v>
      </c>
      <c r="S13" s="315"/>
      <c r="T13" s="315"/>
      <c r="U13" s="323"/>
      <c r="V13" s="315"/>
      <c r="W13" s="315"/>
      <c r="X13" s="315"/>
      <c r="Y13" s="324"/>
      <c r="Z13" s="324"/>
      <c r="AA13" s="325"/>
      <c r="AB13" s="325"/>
      <c r="AC13" s="325"/>
      <c r="AD13" s="325"/>
      <c r="AE13" s="325"/>
      <c r="AF13" s="325"/>
      <c r="AG13" s="325"/>
      <c r="AH13" s="325"/>
      <c r="AI13" s="325"/>
      <c r="AJ13" s="325"/>
      <c r="AK13" s="325"/>
      <c r="AL13" s="325"/>
      <c r="AM13" s="325"/>
      <c r="AN13" s="325"/>
      <c r="AO13" s="325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5"/>
      <c r="BG13" s="325"/>
      <c r="BH13" s="325"/>
      <c r="BI13" s="325"/>
      <c r="BJ13" s="325"/>
      <c r="BK13" s="325"/>
      <c r="BL13" s="325"/>
      <c r="BM13" s="325"/>
      <c r="BN13" s="325"/>
      <c r="BO13" s="325"/>
      <c r="BP13" s="325"/>
      <c r="BQ13" s="325"/>
      <c r="BR13" s="325"/>
      <c r="BS13" s="325"/>
      <c r="BT13" s="325"/>
      <c r="BU13" s="325"/>
      <c r="BV13" s="324"/>
      <c r="BW13" s="324"/>
      <c r="BX13" s="324"/>
      <c r="BY13" s="324"/>
      <c r="BZ13" s="324"/>
      <c r="CA13" s="324"/>
      <c r="CB13" s="324"/>
      <c r="CC13" s="324"/>
      <c r="CD13" s="324"/>
      <c r="CE13" s="324"/>
    </row>
    <row r="14" spans="1:256" s="326" customFormat="1" ht="45" customHeight="1">
      <c r="A14" s="314"/>
      <c r="B14" s="315" t="s">
        <v>149</v>
      </c>
      <c r="C14" s="403"/>
      <c r="D14" s="405"/>
      <c r="E14" s="407"/>
      <c r="F14" s="410"/>
      <c r="G14" s="405"/>
      <c r="H14" s="402"/>
      <c r="I14" s="327" t="s">
        <v>144</v>
      </c>
      <c r="J14" s="317">
        <v>1</v>
      </c>
      <c r="K14" s="328" t="s">
        <v>747</v>
      </c>
      <c r="L14" s="329" t="s">
        <v>748</v>
      </c>
      <c r="M14" s="292" t="str">
        <f>mergeValue(H14)</f>
        <v>Город Орёл</v>
      </c>
      <c r="N14" s="280"/>
      <c r="O14" s="280"/>
      <c r="P14" s="280"/>
      <c r="Q14" s="280"/>
      <c r="R14" s="292" t="str">
        <f>K14&amp;" ("&amp;L14&amp;")"</f>
        <v>Город Орёл (54701000)</v>
      </c>
      <c r="S14" s="315"/>
      <c r="T14" s="315"/>
      <c r="U14" s="323"/>
      <c r="V14" s="315"/>
      <c r="W14" s="315"/>
      <c r="X14" s="315"/>
      <c r="Y14" s="324"/>
      <c r="Z14" s="324"/>
      <c r="AA14" s="325"/>
      <c r="AB14" s="325"/>
      <c r="AC14" s="325"/>
      <c r="AD14" s="325"/>
      <c r="AE14" s="325"/>
      <c r="AF14" s="325"/>
      <c r="AG14" s="325"/>
      <c r="AH14" s="325"/>
      <c r="AI14" s="325"/>
      <c r="AJ14" s="325"/>
      <c r="AK14" s="325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  <c r="BR14" s="325"/>
      <c r="BS14" s="325"/>
      <c r="BT14" s="325"/>
      <c r="BU14" s="325"/>
      <c r="BV14" s="324"/>
      <c r="BW14" s="324"/>
      <c r="BX14" s="324"/>
      <c r="BY14" s="324"/>
      <c r="BZ14" s="324"/>
      <c r="CA14" s="324"/>
      <c r="CB14" s="324"/>
      <c r="CC14" s="324"/>
      <c r="CD14" s="324"/>
      <c r="CE14" s="324"/>
    </row>
    <row r="15" spans="1:256" s="326" customFormat="1" ht="0.95" customHeight="1">
      <c r="A15" s="314"/>
      <c r="B15" s="314"/>
      <c r="C15" s="403"/>
      <c r="D15" s="405"/>
      <c r="E15" s="407"/>
      <c r="F15" s="411"/>
      <c r="G15" s="405"/>
      <c r="H15" s="402"/>
      <c r="I15" s="330" t="s">
        <v>144</v>
      </c>
      <c r="J15" s="330"/>
      <c r="K15" s="321" t="s">
        <v>144</v>
      </c>
      <c r="L15" s="322"/>
      <c r="M15" s="280"/>
      <c r="N15" s="280"/>
      <c r="O15" s="280"/>
      <c r="P15" s="280"/>
      <c r="Q15" s="292"/>
      <c r="R15" s="280"/>
      <c r="S15" s="315"/>
      <c r="T15" s="315"/>
      <c r="U15" s="323"/>
      <c r="V15" s="315"/>
      <c r="W15" s="315"/>
      <c r="X15" s="315"/>
      <c r="Y15" s="324"/>
      <c r="Z15" s="324"/>
      <c r="AA15" s="325"/>
      <c r="AB15" s="325"/>
      <c r="AC15" s="325"/>
      <c r="AD15" s="325"/>
      <c r="AE15" s="325"/>
      <c r="AF15" s="325"/>
      <c r="AG15" s="325"/>
      <c r="AH15" s="325"/>
      <c r="AI15" s="325"/>
      <c r="AJ15" s="325"/>
      <c r="AK15" s="325"/>
      <c r="AL15" s="325"/>
      <c r="AM15" s="325"/>
      <c r="AN15" s="325"/>
      <c r="AO15" s="325"/>
      <c r="AP15" s="325"/>
      <c r="AQ15" s="325"/>
      <c r="AR15" s="325"/>
      <c r="AS15" s="325"/>
      <c r="AT15" s="325"/>
      <c r="AU15" s="325"/>
      <c r="AV15" s="325"/>
      <c r="AW15" s="325"/>
      <c r="AX15" s="325"/>
      <c r="AY15" s="325"/>
      <c r="AZ15" s="325"/>
      <c r="BA15" s="325"/>
      <c r="BB15" s="325"/>
      <c r="BC15" s="325"/>
      <c r="BD15" s="325"/>
      <c r="BE15" s="325"/>
      <c r="BF15" s="325"/>
      <c r="BG15" s="325"/>
      <c r="BH15" s="325"/>
      <c r="BI15" s="325"/>
      <c r="BJ15" s="325"/>
      <c r="BK15" s="325"/>
      <c r="BL15" s="325"/>
      <c r="BM15" s="325"/>
      <c r="BN15" s="325"/>
      <c r="BO15" s="325"/>
      <c r="BP15" s="325"/>
      <c r="BQ15" s="325"/>
      <c r="BR15" s="325"/>
      <c r="BS15" s="325"/>
      <c r="BT15" s="325"/>
      <c r="BU15" s="325"/>
      <c r="BV15" s="324"/>
      <c r="BW15" s="324"/>
      <c r="BX15" s="324"/>
      <c r="BY15" s="324"/>
      <c r="BZ15" s="324"/>
      <c r="CA15" s="324"/>
      <c r="CB15" s="324"/>
      <c r="CC15" s="324"/>
      <c r="CD15" s="324"/>
      <c r="CE15" s="324"/>
    </row>
    <row r="16" spans="1:256" s="326" customFormat="1" ht="0.95" customHeight="1">
      <c r="A16" s="314"/>
      <c r="B16" s="314"/>
      <c r="C16" s="404"/>
      <c r="D16" s="405"/>
      <c r="E16" s="408"/>
      <c r="F16" s="319" t="s">
        <v>144</v>
      </c>
      <c r="G16" s="330" t="s">
        <v>144</v>
      </c>
      <c r="H16" s="321" t="s">
        <v>144</v>
      </c>
      <c r="I16" s="330" t="s">
        <v>144</v>
      </c>
      <c r="J16" s="330"/>
      <c r="K16" s="331"/>
      <c r="L16" s="322"/>
      <c r="M16" s="280"/>
      <c r="N16" s="280"/>
      <c r="O16" s="280"/>
      <c r="P16" s="280"/>
      <c r="Q16" s="292"/>
      <c r="R16" s="280"/>
      <c r="S16" s="315"/>
      <c r="T16" s="315"/>
      <c r="U16" s="323"/>
      <c r="V16" s="315"/>
      <c r="W16" s="315"/>
      <c r="X16" s="315"/>
      <c r="Y16" s="324"/>
      <c r="Z16" s="324"/>
      <c r="AA16" s="325"/>
      <c r="AB16" s="325"/>
      <c r="AC16" s="325"/>
      <c r="AD16" s="325"/>
      <c r="AE16" s="325"/>
      <c r="AF16" s="325"/>
      <c r="AG16" s="325"/>
      <c r="AH16" s="325"/>
      <c r="AI16" s="325"/>
      <c r="AJ16" s="325"/>
      <c r="AK16" s="325"/>
      <c r="AL16" s="325"/>
      <c r="AM16" s="325"/>
      <c r="AN16" s="325"/>
      <c r="AO16" s="325"/>
      <c r="AP16" s="325"/>
      <c r="AQ16" s="325"/>
      <c r="AR16" s="325"/>
      <c r="AS16" s="325"/>
      <c r="AT16" s="325"/>
      <c r="AU16" s="325"/>
      <c r="AV16" s="325"/>
      <c r="AW16" s="325"/>
      <c r="AX16" s="325"/>
      <c r="AY16" s="325"/>
      <c r="AZ16" s="325"/>
      <c r="BA16" s="325"/>
      <c r="BB16" s="325"/>
      <c r="BC16" s="325"/>
      <c r="BD16" s="325"/>
      <c r="BE16" s="325"/>
      <c r="BF16" s="325"/>
      <c r="BG16" s="325"/>
      <c r="BH16" s="325"/>
      <c r="BI16" s="325"/>
      <c r="BJ16" s="325"/>
      <c r="BK16" s="325"/>
      <c r="BL16" s="325"/>
      <c r="BM16" s="325"/>
      <c r="BN16" s="325"/>
      <c r="BO16" s="325"/>
      <c r="BP16" s="325"/>
      <c r="BQ16" s="325"/>
      <c r="BR16" s="325"/>
      <c r="BS16" s="325"/>
      <c r="BT16" s="325"/>
      <c r="BU16" s="325"/>
      <c r="BV16" s="324"/>
      <c r="BW16" s="324"/>
      <c r="BX16" s="324"/>
      <c r="BY16" s="324"/>
      <c r="BZ16" s="324"/>
      <c r="CA16" s="324"/>
      <c r="CB16" s="324"/>
      <c r="CC16" s="324"/>
      <c r="CD16" s="324"/>
      <c r="CE16" s="324"/>
    </row>
    <row r="17" spans="1:22" s="294" customFormat="1" hidden="1">
      <c r="A17" s="289"/>
      <c r="B17" s="289" t="s">
        <v>164</v>
      </c>
      <c r="C17" s="290"/>
      <c r="D17" s="319"/>
      <c r="E17" s="332" t="s">
        <v>144</v>
      </c>
      <c r="F17" s="333" t="s">
        <v>144</v>
      </c>
      <c r="G17" s="333"/>
      <c r="H17" s="333"/>
      <c r="I17" s="333" t="s">
        <v>144</v>
      </c>
      <c r="J17" s="333"/>
      <c r="K17" s="333"/>
      <c r="L17" s="334"/>
      <c r="M17" s="313"/>
      <c r="N17" s="303"/>
      <c r="O17" s="303"/>
      <c r="P17" s="303"/>
      <c r="Q17" s="303" t="s">
        <v>249</v>
      </c>
      <c r="R17" s="303"/>
      <c r="S17" s="293"/>
      <c r="T17" s="293"/>
      <c r="U17" s="293"/>
      <c r="V17" s="293"/>
    </row>
    <row r="18" spans="1:22" s="294" customFormat="1" ht="21" customHeight="1">
      <c r="A18" s="288"/>
      <c r="B18" s="289"/>
      <c r="C18" s="290"/>
      <c r="D18" s="335"/>
      <c r="E18" s="335"/>
      <c r="F18" s="335"/>
      <c r="G18" s="335"/>
      <c r="H18" s="335"/>
      <c r="I18" s="335"/>
      <c r="J18" s="335"/>
      <c r="K18" s="335"/>
      <c r="L18" s="335"/>
      <c r="M18" s="303"/>
      <c r="N18" s="303"/>
      <c r="O18" s="303"/>
      <c r="P18" s="303"/>
      <c r="Q18" s="303"/>
      <c r="R18" s="303"/>
      <c r="S18" s="293"/>
      <c r="T18" s="293"/>
      <c r="U18" s="293"/>
      <c r="V18" s="293"/>
    </row>
    <row r="19" spans="1:22" s="294" customFormat="1">
      <c r="A19" s="288"/>
      <c r="B19" s="289"/>
      <c r="C19" s="290"/>
      <c r="D19" s="289"/>
      <c r="E19" s="289"/>
      <c r="F19" s="289"/>
      <c r="G19" s="289"/>
      <c r="H19" s="289"/>
      <c r="I19" s="289"/>
      <c r="J19" s="289"/>
      <c r="K19" s="289"/>
      <c r="L19" s="289"/>
      <c r="M19" s="292"/>
      <c r="N19" s="292"/>
      <c r="O19" s="292"/>
      <c r="P19" s="292"/>
      <c r="Q19" s="292"/>
      <c r="R19" s="292"/>
      <c r="S19" s="293"/>
      <c r="T19" s="293"/>
      <c r="U19" s="293"/>
      <c r="V19" s="293"/>
    </row>
    <row r="20" spans="1:22" s="294" customFormat="1" ht="0.75" customHeight="1">
      <c r="A20" s="288"/>
      <c r="B20" s="289"/>
      <c r="C20" s="290"/>
      <c r="D20" s="289"/>
      <c r="E20" s="289"/>
      <c r="F20" s="289"/>
      <c r="G20" s="289"/>
      <c r="H20" s="289"/>
      <c r="I20" s="289"/>
      <c r="J20" s="289"/>
      <c r="K20" s="289"/>
      <c r="L20" s="289"/>
      <c r="M20" s="292"/>
      <c r="N20" s="292"/>
      <c r="O20" s="292"/>
      <c r="P20" s="292"/>
      <c r="Q20" s="292"/>
      <c r="R20" s="292"/>
      <c r="S20" s="293"/>
      <c r="T20" s="293"/>
      <c r="U20" s="293"/>
      <c r="V20" s="293"/>
    </row>
    <row r="21" spans="1:22" s="337" customFormat="1" ht="10.5">
      <c r="A21" s="336"/>
      <c r="C21" s="338"/>
      <c r="D21" s="339"/>
      <c r="E21" s="339"/>
      <c r="M21" s="292"/>
      <c r="N21" s="292"/>
      <c r="O21" s="292"/>
      <c r="P21" s="292"/>
      <c r="Q21" s="292"/>
      <c r="R21" s="292"/>
      <c r="S21" s="293"/>
      <c r="T21" s="293"/>
      <c r="U21" s="293"/>
      <c r="V21" s="293"/>
    </row>
    <row r="22" spans="1:22" s="337" customFormat="1" ht="10.5">
      <c r="A22" s="336"/>
      <c r="C22" s="338"/>
      <c r="D22" s="339"/>
      <c r="E22" s="339"/>
      <c r="M22" s="292"/>
      <c r="N22" s="292"/>
      <c r="O22" s="292"/>
      <c r="P22" s="292"/>
      <c r="Q22" s="292"/>
      <c r="R22" s="292"/>
      <c r="S22" s="293"/>
      <c r="T22" s="293"/>
      <c r="U22" s="293"/>
      <c r="V22" s="293"/>
    </row>
  </sheetData>
  <sheetProtection algorithmName="SHA-512" hashValue="MHBFoxcePr167ViKtz8OXNgEXxI+VjRJy/ukP+sXPc5Tyqi4ZEDVPwdYUjqSIaMke3xHM66QP4eZGUdEcOOpgg==" saltValue="zHxECcrXqP9P0neOJn/hi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57DA357-A0A3-4019-99AE-8DEE1B744C36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8" sqref="I28"/>
    </sheetView>
  </sheetViews>
  <sheetFormatPr defaultRowHeight="15"/>
  <cols>
    <col min="1" max="1" width="6.42578125" style="340" hidden="1" customWidth="1"/>
    <col min="2" max="2" width="2" style="340" hidden="1" customWidth="1"/>
    <col min="3" max="3" width="3.7109375" style="340" customWidth="1"/>
    <col min="4" max="4" width="4.28515625" style="340" customWidth="1"/>
    <col min="5" max="5" width="45" style="340" customWidth="1"/>
    <col min="6" max="6" width="6.42578125" style="340" bestFit="1" customWidth="1"/>
    <col min="7" max="7" width="4.42578125" style="340" customWidth="1"/>
    <col min="8" max="8" width="5.5703125" style="340" customWidth="1"/>
    <col min="9" max="9" width="52.85546875" style="340" customWidth="1"/>
    <col min="10" max="10" width="7" style="340" bestFit="1" customWidth="1"/>
    <col min="11" max="11" width="3.7109375" style="340" bestFit="1" customWidth="1"/>
    <col min="12" max="12" width="6.28515625" style="340" bestFit="1" customWidth="1"/>
    <col min="13" max="13" width="61" style="340" customWidth="1"/>
    <col min="14" max="15" width="9.140625" style="341"/>
    <col min="16" max="16" width="9.140625" style="342"/>
    <col min="17" max="38" width="9.140625" style="341"/>
    <col min="39" max="16384" width="9.140625" style="340"/>
  </cols>
  <sheetData>
    <row r="1" spans="1:38" hidden="1"/>
    <row r="2" spans="1:38" hidden="1"/>
    <row r="3" spans="1:38" ht="10.5" customHeight="1"/>
    <row r="4" spans="1:38" ht="27" customHeight="1">
      <c r="A4" s="343"/>
      <c r="B4" s="343"/>
      <c r="D4" s="42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25"/>
      <c r="F4" s="425"/>
      <c r="G4" s="425"/>
      <c r="H4" s="425"/>
      <c r="I4" s="426"/>
      <c r="J4" s="341"/>
      <c r="K4" s="341"/>
      <c r="L4" s="341"/>
      <c r="M4" s="341"/>
    </row>
    <row r="5" spans="1:38" s="346" customFormat="1" ht="15.75">
      <c r="A5" s="343"/>
      <c r="B5" s="343"/>
      <c r="C5" s="343"/>
      <c r="D5" s="427" t="str">
        <f>IF(org=0,"Не определено",org)</f>
        <v>АО "Орелгортеплоэнерго"</v>
      </c>
      <c r="E5" s="428"/>
      <c r="F5" s="428"/>
      <c r="G5" s="428"/>
      <c r="H5" s="428"/>
      <c r="I5" s="429"/>
      <c r="J5" s="344"/>
      <c r="K5" s="344"/>
      <c r="L5" s="344"/>
      <c r="M5" s="344"/>
      <c r="N5" s="344"/>
      <c r="O5" s="344"/>
      <c r="P5" s="345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</row>
    <row r="6" spans="1:38" s="348" customFormat="1" ht="3" customHeight="1">
      <c r="A6" s="432"/>
      <c r="B6" s="432"/>
      <c r="C6" s="432"/>
      <c r="D6" s="432"/>
      <c r="E6" s="432"/>
      <c r="F6" s="432"/>
      <c r="G6" s="347"/>
      <c r="H6" s="347"/>
      <c r="I6" s="347"/>
      <c r="J6" s="347"/>
      <c r="K6" s="347"/>
      <c r="N6" s="349"/>
      <c r="O6" s="349"/>
      <c r="P6" s="350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  <c r="AF6" s="349"/>
      <c r="AG6" s="349"/>
      <c r="AH6" s="349"/>
      <c r="AI6" s="349"/>
      <c r="AJ6" s="349"/>
      <c r="AK6" s="349"/>
      <c r="AL6" s="349"/>
    </row>
    <row r="7" spans="1:38" ht="3.75" customHeight="1">
      <c r="A7" s="432"/>
      <c r="B7" s="432"/>
      <c r="C7" s="432"/>
      <c r="D7" s="432"/>
      <c r="E7" s="432"/>
      <c r="F7" s="432"/>
    </row>
    <row r="8" spans="1:38" ht="0.2" customHeight="1">
      <c r="B8" s="431"/>
      <c r="C8" s="431"/>
      <c r="D8" s="431"/>
      <c r="E8" s="430"/>
      <c r="F8" s="430"/>
    </row>
    <row r="9" spans="1:38" ht="0.2" customHeight="1">
      <c r="B9" s="431"/>
      <c r="C9" s="431"/>
      <c r="D9" s="431"/>
      <c r="E9" s="430"/>
      <c r="F9" s="430"/>
    </row>
    <row r="10" spans="1:38" ht="0.2" customHeight="1">
      <c r="B10" s="431"/>
      <c r="C10" s="431"/>
      <c r="D10" s="431"/>
      <c r="E10" s="430"/>
      <c r="F10" s="430"/>
    </row>
    <row r="11" spans="1:38" ht="6" hidden="1" customHeight="1">
      <c r="B11" s="431"/>
      <c r="C11" s="431"/>
      <c r="D11" s="431"/>
      <c r="E11" s="430"/>
      <c r="F11" s="430"/>
    </row>
    <row r="12" spans="1:38" ht="20.25" hidden="1" customHeight="1">
      <c r="A12" s="351"/>
      <c r="B12" s="431"/>
      <c r="C12" s="431"/>
      <c r="D12" s="431"/>
      <c r="E12" s="352"/>
      <c r="F12" s="351"/>
      <c r="G12" s="352"/>
      <c r="H12" s="352"/>
      <c r="I12" s="351"/>
      <c r="J12" s="351"/>
      <c r="K12" s="352"/>
    </row>
    <row r="13" spans="1:38" ht="20.25" hidden="1" customHeight="1">
      <c r="B13" s="431"/>
      <c r="C13" s="431"/>
      <c r="D13" s="431"/>
      <c r="E13" s="352"/>
      <c r="F13" s="353"/>
      <c r="G13" s="351"/>
      <c r="H13" s="351"/>
      <c r="I13" s="351"/>
      <c r="J13" s="351"/>
      <c r="K13" s="352"/>
    </row>
    <row r="14" spans="1:38" ht="6" hidden="1" customHeight="1">
      <c r="B14" s="433"/>
      <c r="C14" s="433"/>
      <c r="D14" s="433"/>
      <c r="E14" s="351"/>
      <c r="F14" s="351"/>
      <c r="G14" s="351"/>
      <c r="H14" s="351"/>
      <c r="I14" s="351"/>
      <c r="J14" s="351"/>
      <c r="K14" s="352"/>
    </row>
    <row r="15" spans="1:38" ht="3" customHeight="1"/>
    <row r="16" spans="1:38" ht="0.2" customHeight="1"/>
    <row r="17" spans="1:38" s="346" customFormat="1" ht="0.2" customHeight="1">
      <c r="A17" s="354"/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48"/>
      <c r="N17" s="344"/>
      <c r="O17" s="344"/>
      <c r="P17" s="345"/>
      <c r="Q17" s="344"/>
      <c r="R17" s="344"/>
      <c r="S17" s="344"/>
      <c r="T17" s="344"/>
      <c r="U17" s="344"/>
      <c r="V17" s="344"/>
      <c r="W17" s="344"/>
      <c r="X17" s="344"/>
      <c r="Y17" s="344"/>
      <c r="Z17" s="344"/>
      <c r="AA17" s="344"/>
      <c r="AB17" s="344"/>
      <c r="AC17" s="344"/>
      <c r="AD17" s="344"/>
      <c r="AE17" s="344"/>
      <c r="AF17" s="344"/>
      <c r="AG17" s="344"/>
      <c r="AH17" s="344"/>
      <c r="AI17" s="344"/>
      <c r="AJ17" s="344"/>
      <c r="AK17" s="344"/>
      <c r="AL17" s="344"/>
    </row>
    <row r="18" spans="1:38" ht="23.25" customHeight="1">
      <c r="A18" s="422"/>
      <c r="B18" s="351"/>
      <c r="C18" s="351"/>
      <c r="D18" s="423" t="s">
        <v>116</v>
      </c>
      <c r="E18" s="423"/>
      <c r="F18" s="440" t="s">
        <v>199</v>
      </c>
      <c r="G18" s="440"/>
      <c r="H18" s="440"/>
      <c r="I18" s="440"/>
      <c r="J18" s="440" t="s">
        <v>324</v>
      </c>
      <c r="K18" s="440"/>
      <c r="L18" s="440"/>
      <c r="M18" s="440"/>
    </row>
    <row r="19" spans="1:38" ht="23.25" customHeight="1">
      <c r="A19" s="422"/>
      <c r="B19" s="355"/>
      <c r="C19" s="356"/>
      <c r="D19" s="357" t="s">
        <v>25</v>
      </c>
      <c r="E19" s="357" t="s">
        <v>148</v>
      </c>
      <c r="F19" s="357" t="s">
        <v>143</v>
      </c>
      <c r="G19" s="447" t="s">
        <v>25</v>
      </c>
      <c r="H19" s="448"/>
      <c r="I19" s="357" t="s">
        <v>148</v>
      </c>
      <c r="J19" s="357" t="s">
        <v>143</v>
      </c>
      <c r="K19" s="447" t="s">
        <v>25</v>
      </c>
      <c r="L19" s="448"/>
      <c r="M19" s="357" t="s">
        <v>148</v>
      </c>
    </row>
    <row r="20" spans="1:38" ht="14.25" customHeight="1">
      <c r="A20" s="358"/>
      <c r="B20" s="358"/>
      <c r="C20" s="358"/>
      <c r="D20" s="359" t="s">
        <v>26</v>
      </c>
      <c r="E20" s="359" t="s">
        <v>0</v>
      </c>
      <c r="F20" s="359" t="s">
        <v>1</v>
      </c>
      <c r="G20" s="445" t="s">
        <v>2</v>
      </c>
      <c r="H20" s="446"/>
      <c r="I20" s="359" t="s">
        <v>12</v>
      </c>
      <c r="J20" s="359" t="s">
        <v>13</v>
      </c>
      <c r="K20" s="445" t="s">
        <v>31</v>
      </c>
      <c r="L20" s="446"/>
      <c r="M20" s="359" t="s">
        <v>32</v>
      </c>
    </row>
    <row r="21" spans="1:38" hidden="1">
      <c r="A21" s="360"/>
      <c r="B21" s="361"/>
      <c r="C21" s="361"/>
      <c r="D21" s="362"/>
      <c r="E21" s="309"/>
      <c r="F21" s="363"/>
      <c r="G21" s="309"/>
      <c r="H21" s="309"/>
      <c r="I21" s="363"/>
      <c r="J21" s="363"/>
      <c r="K21" s="311"/>
      <c r="L21" s="309"/>
      <c r="M21" s="364"/>
    </row>
    <row r="22" spans="1:38" ht="45" customHeight="1">
      <c r="A22" s="326"/>
      <c r="B22" s="326"/>
      <c r="C22" s="290"/>
      <c r="D22" s="439" t="s">
        <v>26</v>
      </c>
      <c r="E22" s="434" t="s">
        <v>374</v>
      </c>
      <c r="F22" s="437" t="s">
        <v>18</v>
      </c>
      <c r="G22" s="441"/>
      <c r="H22" s="405">
        <v>1</v>
      </c>
      <c r="I22" s="443" t="s">
        <v>1168</v>
      </c>
      <c r="J22" s="437" t="s">
        <v>19</v>
      </c>
      <c r="K22" s="365" t="s">
        <v>144</v>
      </c>
      <c r="L22" s="366" t="s">
        <v>26</v>
      </c>
      <c r="M22" s="367" t="s">
        <v>144</v>
      </c>
      <c r="X22" s="341">
        <v>4190064</v>
      </c>
      <c r="Y22" s="341" t="s">
        <v>145</v>
      </c>
      <c r="Z22" s="341">
        <v>1705000</v>
      </c>
    </row>
    <row r="23" spans="1:38" ht="15" hidden="1" customHeight="1">
      <c r="A23" s="326"/>
      <c r="B23" s="326"/>
      <c r="C23" s="304"/>
      <c r="D23" s="439"/>
      <c r="E23" s="435"/>
      <c r="F23" s="438"/>
      <c r="G23" s="442"/>
      <c r="H23" s="405"/>
      <c r="I23" s="444"/>
      <c r="J23" s="438"/>
      <c r="K23" s="319" t="s">
        <v>144</v>
      </c>
      <c r="L23" s="330"/>
      <c r="M23" s="368" t="s">
        <v>144</v>
      </c>
    </row>
    <row r="24" spans="1:38" ht="15" hidden="1" customHeight="1">
      <c r="A24" s="326"/>
      <c r="B24" s="326"/>
      <c r="C24" s="304"/>
      <c r="D24" s="439"/>
      <c r="E24" s="436"/>
      <c r="F24" s="438"/>
      <c r="G24" s="319"/>
      <c r="H24" s="330"/>
      <c r="I24" s="332" t="s">
        <v>144</v>
      </c>
      <c r="J24" s="330"/>
      <c r="K24" s="330" t="s">
        <v>144</v>
      </c>
      <c r="L24" s="330"/>
      <c r="M24" s="369"/>
    </row>
    <row r="25" spans="1:38" ht="15" hidden="1" customHeight="1">
      <c r="A25" s="370"/>
      <c r="B25" s="371"/>
      <c r="C25" s="420"/>
      <c r="D25" s="319"/>
      <c r="E25" s="372" t="s">
        <v>144</v>
      </c>
      <c r="F25" s="330"/>
      <c r="G25" s="330"/>
      <c r="H25" s="330"/>
      <c r="I25" s="330"/>
      <c r="J25" s="330"/>
      <c r="K25" s="330" t="s">
        <v>144</v>
      </c>
      <c r="L25" s="330"/>
      <c r="M25" s="369"/>
    </row>
    <row r="26" spans="1:38" ht="15" customHeight="1">
      <c r="C26" s="420"/>
      <c r="D26" s="373"/>
      <c r="E26" s="373"/>
      <c r="F26" s="373"/>
      <c r="G26" s="373"/>
      <c r="H26" s="373"/>
      <c r="I26" s="373"/>
      <c r="J26" s="373"/>
      <c r="K26" s="373" t="s">
        <v>144</v>
      </c>
      <c r="L26" s="373"/>
      <c r="M26" s="373"/>
    </row>
    <row r="27" spans="1:38" ht="37.5" customHeight="1"/>
  </sheetData>
  <sheetProtection algorithmName="SHA-512" hashValue="yxqQhF1Fw9LC7/3CNfaGbSdEnKKtOK1XggwU+37QFrHVmq3FsZ3tOSV6EqRsg3/NgZFQBOUPLDLTLzbgOfzO4A==" saltValue="4/Hd18DKTqkiNXrDp+aV0w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3:21" s="133" customFormat="1" ht="15" hidden="1" customHeight="1">
      <c r="C1" s="163"/>
      <c r="G1" s="133">
        <v>4</v>
      </c>
      <c r="R1" s="173"/>
    </row>
    <row r="2" spans="3:21" s="133" customFormat="1" ht="15" hidden="1" customHeight="1">
      <c r="C2" s="163"/>
      <c r="R2" s="173"/>
    </row>
    <row r="3" spans="3:21" s="133" customFormat="1" ht="15" hidden="1" customHeight="1">
      <c r="C3" s="163"/>
      <c r="R3" s="173"/>
    </row>
    <row r="4" spans="3:21" ht="11.25" customHeight="1"/>
    <row r="5" spans="3:21">
      <c r="D5" s="450" t="s">
        <v>252</v>
      </c>
      <c r="E5" s="450"/>
      <c r="F5" s="450"/>
      <c r="G5" s="450"/>
    </row>
    <row r="6" spans="3:21" ht="15" customHeight="1">
      <c r="D6" s="451" t="str">
        <f>IF(org=0,"Не определено",org)</f>
        <v>АО "Орелгортеплоэнерго"</v>
      </c>
      <c r="E6" s="451"/>
      <c r="F6" s="451"/>
      <c r="G6" s="451"/>
    </row>
    <row r="7" spans="3:21" s="64" customFormat="1">
      <c r="D7" s="245"/>
      <c r="E7" s="217"/>
      <c r="F7" s="217"/>
      <c r="G7" s="217"/>
      <c r="U7" s="175"/>
    </row>
    <row r="8" spans="3:21" customFormat="1">
      <c r="C8" s="91">
        <v>22</v>
      </c>
      <c r="D8" s="452" t="s">
        <v>241</v>
      </c>
      <c r="E8" s="453"/>
      <c r="F8" s="453"/>
      <c r="G8" s="454"/>
      <c r="U8" s="179"/>
    </row>
    <row r="9" spans="3:21" ht="11.25" customHeight="1">
      <c r="D9" s="455" t="s">
        <v>230</v>
      </c>
      <c r="E9" s="455"/>
      <c r="F9" s="455"/>
      <c r="G9" s="456" t="s">
        <v>231</v>
      </c>
    </row>
    <row r="10" spans="3:21" ht="11.25" customHeight="1">
      <c r="D10" s="228" t="s">
        <v>25</v>
      </c>
      <c r="E10" s="136" t="s">
        <v>251</v>
      </c>
      <c r="F10" s="229" t="s">
        <v>220</v>
      </c>
      <c r="G10" s="457"/>
    </row>
    <row r="11" spans="3:21" ht="12" customHeight="1">
      <c r="D11" s="244" t="s">
        <v>26</v>
      </c>
      <c r="E11" s="230">
        <v>2</v>
      </c>
      <c r="F11" s="231">
        <v>3</v>
      </c>
      <c r="G11" s="232">
        <v>4</v>
      </c>
    </row>
    <row r="12" spans="3:21">
      <c r="D12" s="227">
        <v>1</v>
      </c>
      <c r="E12" s="233" t="s">
        <v>253</v>
      </c>
      <c r="F12" s="249" t="str">
        <f>IF(form_up_date="","",form_up_date)</f>
        <v>05.10.2022</v>
      </c>
      <c r="G12" s="251" t="s">
        <v>254</v>
      </c>
    </row>
    <row r="13" spans="3:21" ht="45">
      <c r="D13" s="227" t="s">
        <v>265</v>
      </c>
      <c r="E13" s="233" t="s">
        <v>255</v>
      </c>
      <c r="F13" s="249" t="s">
        <v>1170</v>
      </c>
      <c r="G13" s="223" t="s">
        <v>323</v>
      </c>
    </row>
    <row r="14" spans="3:21" ht="22.5">
      <c r="D14" s="227" t="s">
        <v>266</v>
      </c>
      <c r="E14" s="233" t="s">
        <v>256</v>
      </c>
      <c r="F14" s="249" t="s">
        <v>374</v>
      </c>
      <c r="G14" s="251" t="s">
        <v>257</v>
      </c>
    </row>
    <row r="15" spans="3:21" ht="22.5">
      <c r="D15" s="227" t="s">
        <v>267</v>
      </c>
      <c r="E15" s="233" t="s">
        <v>258</v>
      </c>
      <c r="F15" s="250" t="s">
        <v>259</v>
      </c>
      <c r="G15" s="223"/>
    </row>
    <row r="16" spans="3:21">
      <c r="D16" s="187" t="str">
        <f>D15&amp;".1"</f>
        <v>4.1.1</v>
      </c>
      <c r="E16" s="234" t="s">
        <v>3</v>
      </c>
      <c r="F16" s="249" t="str">
        <f>IF(region_name="","",region_name)</f>
        <v>Орловская область</v>
      </c>
      <c r="G16" s="251" t="s">
        <v>260</v>
      </c>
    </row>
    <row r="17" spans="4:7">
      <c r="D17" s="227" t="s">
        <v>268</v>
      </c>
      <c r="E17" s="235" t="s">
        <v>261</v>
      </c>
      <c r="F17" s="249" t="s">
        <v>747</v>
      </c>
      <c r="G17" s="252" t="s">
        <v>262</v>
      </c>
    </row>
    <row r="18" spans="4:7" ht="56.25">
      <c r="D18" s="227" t="s">
        <v>269</v>
      </c>
      <c r="E18" s="236" t="s">
        <v>263</v>
      </c>
      <c r="F18" s="249" t="s">
        <v>1171</v>
      </c>
      <c r="G18" s="243" t="s">
        <v>322</v>
      </c>
    </row>
    <row r="19" spans="4:7">
      <c r="D19" s="237"/>
      <c r="E19" s="238"/>
      <c r="F19" s="239"/>
      <c r="G19" s="240"/>
    </row>
    <row r="20" spans="4:7">
      <c r="D20" s="241"/>
      <c r="E20" s="449" t="s">
        <v>264</v>
      </c>
      <c r="F20" s="449"/>
      <c r="G20" s="242"/>
    </row>
  </sheetData>
  <sheetProtection algorithmName="SHA-512" hashValue="nq+cnSpvKcHjNixrlL9YzsiYu/eyXGm9XafR3L3rFXq304KskUzaoAcQjlPbKJUQI3aNkztYeaBRo0KuJ8R4RA==" saltValue="/frUKW2v6VUtZ8XjM4hne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s="133" customFormat="1" ht="15" hidden="1" customHeight="1">
      <c r="C2" s="163"/>
      <c r="S2" s="173"/>
    </row>
    <row r="3" spans="1:19" ht="22.5" hidden="1">
      <c r="A3" s="15"/>
      <c r="B3" s="459"/>
      <c r="C3" s="458"/>
      <c r="D3" s="266" t="str">
        <f>B3 &amp; ".1"</f>
        <v>.1</v>
      </c>
      <c r="E3" s="261" t="s">
        <v>340</v>
      </c>
      <c r="F3" s="259" t="s">
        <v>259</v>
      </c>
      <c r="G3" s="271"/>
      <c r="H3" s="270"/>
      <c r="I3" s="223" t="s">
        <v>355</v>
      </c>
    </row>
    <row r="4" spans="1:19" hidden="1">
      <c r="A4" s="15"/>
      <c r="B4" s="459"/>
      <c r="C4" s="458"/>
      <c r="D4" s="266" t="str">
        <f>B3 &amp; ".2"</f>
        <v>.2</v>
      </c>
      <c r="E4" s="261" t="s">
        <v>341</v>
      </c>
      <c r="F4" s="259" t="s">
        <v>259</v>
      </c>
      <c r="G4" s="272"/>
      <c r="H4" s="270"/>
      <c r="I4" s="223" t="s">
        <v>356</v>
      </c>
    </row>
    <row r="5" spans="1:19" s="133" customFormat="1" ht="15" hidden="1" customHeight="1">
      <c r="C5" s="163"/>
      <c r="S5" s="173"/>
    </row>
    <row r="6" spans="1:19" ht="22.5" hidden="1">
      <c r="A6" s="15"/>
      <c r="B6" s="459"/>
      <c r="C6" s="458"/>
      <c r="D6" s="266" t="str">
        <f>B6 &amp; ".1"</f>
        <v>.1</v>
      </c>
      <c r="E6" s="261" t="s">
        <v>343</v>
      </c>
      <c r="F6" s="259" t="s">
        <v>259</v>
      </c>
      <c r="G6" s="271"/>
      <c r="H6" s="270"/>
      <c r="I6" s="223" t="s">
        <v>357</v>
      </c>
    </row>
    <row r="7" spans="1:19" hidden="1">
      <c r="A7" s="15"/>
      <c r="B7" s="459"/>
      <c r="C7" s="458"/>
      <c r="D7" s="266" t="str">
        <f>B6 &amp; ".2"</f>
        <v>.2</v>
      </c>
      <c r="E7" s="261" t="s">
        <v>341</v>
      </c>
      <c r="F7" s="259" t="s">
        <v>259</v>
      </c>
      <c r="G7" s="272"/>
      <c r="H7" s="270"/>
      <c r="I7" s="223" t="s">
        <v>356</v>
      </c>
    </row>
    <row r="8" spans="1:19" s="133" customFormat="1" ht="15" hidden="1" customHeight="1">
      <c r="C8" s="163"/>
      <c r="S8" s="173"/>
    </row>
    <row r="9" spans="1:19" ht="22.5" hidden="1">
      <c r="A9" s="15"/>
      <c r="B9" s="459"/>
      <c r="C9" s="458"/>
      <c r="D9" s="266" t="str">
        <f>B9 &amp; ".1"</f>
        <v>.1</v>
      </c>
      <c r="E9" s="261" t="s">
        <v>345</v>
      </c>
      <c r="F9" s="259" t="s">
        <v>259</v>
      </c>
      <c r="G9" s="267" t="s">
        <v>144</v>
      </c>
      <c r="H9" s="268" t="s">
        <v>144</v>
      </c>
      <c r="I9" s="223"/>
    </row>
    <row r="10" spans="1:19" hidden="1">
      <c r="A10" s="15"/>
      <c r="B10" s="459"/>
      <c r="C10" s="458"/>
      <c r="D10" s="266" t="str">
        <f>B9 &amp; ".2"</f>
        <v>.2</v>
      </c>
      <c r="E10" s="261" t="s">
        <v>346</v>
      </c>
      <c r="F10" s="259" t="s">
        <v>259</v>
      </c>
      <c r="G10" s="269" t="s">
        <v>144</v>
      </c>
      <c r="H10" s="268" t="s">
        <v>144</v>
      </c>
      <c r="I10" s="223" t="s">
        <v>359</v>
      </c>
    </row>
    <row r="11" spans="1:19" hidden="1">
      <c r="A11" s="15"/>
      <c r="B11" s="459"/>
      <c r="C11" s="458"/>
      <c r="D11" s="266" t="str">
        <f>B9 &amp; ".3"</f>
        <v>.3</v>
      </c>
      <c r="E11" s="261" t="s">
        <v>347</v>
      </c>
      <c r="F11" s="259" t="s">
        <v>259</v>
      </c>
      <c r="G11" s="269" t="s">
        <v>144</v>
      </c>
      <c r="H11" s="268" t="s">
        <v>144</v>
      </c>
      <c r="I11" s="223" t="s">
        <v>360</v>
      </c>
    </row>
    <row r="12" spans="1:19" s="133" customFormat="1" ht="15" hidden="1" customHeight="1">
      <c r="C12" s="163"/>
      <c r="S12" s="173"/>
    </row>
    <row r="13" spans="1:19" ht="33.75" hidden="1">
      <c r="A13" s="15"/>
      <c r="B13" s="459"/>
      <c r="C13" s="458"/>
      <c r="D13" s="266" t="str">
        <f>B13 &amp; ".1"</f>
        <v>.1</v>
      </c>
      <c r="E13" s="261" t="s">
        <v>349</v>
      </c>
      <c r="F13" s="259" t="s">
        <v>259</v>
      </c>
      <c r="G13" s="267" t="s">
        <v>144</v>
      </c>
      <c r="H13" s="268" t="s">
        <v>144</v>
      </c>
      <c r="I13" s="223" t="s">
        <v>362</v>
      </c>
    </row>
    <row r="14" spans="1:19" hidden="1">
      <c r="B14" s="459"/>
      <c r="C14" s="458"/>
      <c r="D14" s="266" t="str">
        <f>B13 &amp; ".2"</f>
        <v>.2</v>
      </c>
      <c r="E14" s="261" t="s">
        <v>350</v>
      </c>
      <c r="F14" s="259" t="s">
        <v>259</v>
      </c>
      <c r="G14" s="269" t="s">
        <v>144</v>
      </c>
      <c r="H14" s="268" t="s">
        <v>144</v>
      </c>
      <c r="I14" s="223" t="s">
        <v>363</v>
      </c>
    </row>
    <row r="15" spans="1:19" s="133" customFormat="1" ht="15" hidden="1" customHeight="1">
      <c r="C15" s="163"/>
      <c r="S15" s="173"/>
    </row>
    <row r="16" spans="1:19" s="133" customFormat="1" ht="15" hidden="1" customHeight="1">
      <c r="C16" s="163"/>
      <c r="S16" s="173"/>
    </row>
    <row r="17" spans="1:19" s="133" customFormat="1" ht="15" hidden="1" customHeight="1">
      <c r="C17" s="163"/>
      <c r="S17" s="173"/>
    </row>
    <row r="18" spans="1:19" s="133" customFormat="1" ht="15" hidden="1" customHeight="1">
      <c r="C18" s="163"/>
      <c r="S18" s="173"/>
    </row>
    <row r="19" spans="1:19" s="133" customFormat="1" ht="15" hidden="1" customHeight="1">
      <c r="C19" s="163"/>
      <c r="S19" s="173"/>
    </row>
    <row r="20" spans="1:19" s="133" customFormat="1" ht="15" hidden="1" customHeight="1">
      <c r="C20" s="163"/>
      <c r="S20" s="173"/>
    </row>
    <row r="21" spans="1:19" ht="11.25" customHeight="1"/>
    <row r="22" spans="1:19" ht="29.25" customHeight="1">
      <c r="D22" s="45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50"/>
      <c r="F22" s="450"/>
      <c r="G22" s="450"/>
      <c r="H22" s="257"/>
    </row>
    <row r="23" spans="1:19" ht="15" customHeight="1">
      <c r="D23" s="451" t="str">
        <f>IF(org=0,"Не определено",org)</f>
        <v>АО "Орелгортеплоэнерго"</v>
      </c>
      <c r="E23" s="451"/>
      <c r="F23" s="451"/>
      <c r="G23" s="451"/>
      <c r="H23" s="257"/>
    </row>
    <row r="24" spans="1:19" ht="11.25" customHeight="1">
      <c r="G24" s="133">
        <v>22</v>
      </c>
      <c r="H24" s="133"/>
    </row>
    <row r="25" spans="1:19" ht="90" customHeight="1">
      <c r="D25" s="462" t="s">
        <v>25</v>
      </c>
      <c r="E25" s="463" t="s">
        <v>251</v>
      </c>
      <c r="F25" s="463" t="s">
        <v>159</v>
      </c>
      <c r="G25" s="464" t="s">
        <v>1169</v>
      </c>
      <c r="H25" s="465"/>
      <c r="I25" s="460" t="s">
        <v>231</v>
      </c>
    </row>
    <row r="26" spans="1:19" ht="21" customHeight="1">
      <c r="D26" s="462"/>
      <c r="E26" s="463"/>
      <c r="F26" s="463"/>
      <c r="G26" s="225" t="s">
        <v>220</v>
      </c>
      <c r="H26" s="256" t="s">
        <v>236</v>
      </c>
      <c r="I26" s="461"/>
    </row>
    <row r="27" spans="1:19" ht="15" hidden="1" customHeight="1">
      <c r="D27" s="62" t="s">
        <v>26</v>
      </c>
      <c r="E27" s="62" t="s">
        <v>0</v>
      </c>
      <c r="F27" s="62" t="s">
        <v>1</v>
      </c>
      <c r="G27" s="164" t="str">
        <f>G1&amp;".1"</f>
        <v>4.1</v>
      </c>
      <c r="H27" s="164"/>
      <c r="I27" s="223"/>
    </row>
    <row r="28" spans="1:19" ht="22.5">
      <c r="A28" s="15"/>
      <c r="B28" s="15" t="s">
        <v>365</v>
      </c>
      <c r="C28" s="34"/>
      <c r="D28" s="258">
        <v>1</v>
      </c>
      <c r="E28" s="260" t="s">
        <v>339</v>
      </c>
      <c r="F28" s="259" t="s">
        <v>259</v>
      </c>
      <c r="G28" s="259" t="s">
        <v>259</v>
      </c>
      <c r="H28" s="259" t="s">
        <v>259</v>
      </c>
      <c r="I28" s="223"/>
    </row>
    <row r="29" spans="1:19" ht="11.25">
      <c r="A29" s="15"/>
      <c r="C29" s="15"/>
      <c r="D29" s="202"/>
      <c r="E29" s="135" t="s">
        <v>351</v>
      </c>
      <c r="F29" s="224"/>
      <c r="G29" s="224"/>
      <c r="H29" s="224"/>
      <c r="I29" s="226"/>
      <c r="S29" s="15"/>
    </row>
    <row r="30" spans="1:19" ht="22.5">
      <c r="A30" s="15"/>
      <c r="B30" s="15" t="s">
        <v>366</v>
      </c>
      <c r="C30" s="34"/>
      <c r="D30" s="258">
        <v>2</v>
      </c>
      <c r="E30" s="260" t="s">
        <v>342</v>
      </c>
      <c r="F30" s="259" t="s">
        <v>259</v>
      </c>
      <c r="G30" s="259" t="s">
        <v>259</v>
      </c>
      <c r="H30" s="259" t="s">
        <v>259</v>
      </c>
      <c r="I30" s="223"/>
    </row>
    <row r="31" spans="1:19" ht="11.25">
      <c r="A31" s="15"/>
      <c r="C31" s="15"/>
      <c r="D31" s="202"/>
      <c r="E31" s="135" t="s">
        <v>352</v>
      </c>
      <c r="F31" s="224"/>
      <c r="G31" s="263"/>
      <c r="H31" s="224"/>
      <c r="I31" s="226"/>
      <c r="S31" s="15"/>
    </row>
    <row r="32" spans="1:19" ht="67.5">
      <c r="A32" s="15"/>
      <c r="B32" s="15" t="s">
        <v>367</v>
      </c>
      <c r="C32" s="34"/>
      <c r="D32" s="258">
        <v>3</v>
      </c>
      <c r="E32" s="260" t="s">
        <v>344</v>
      </c>
      <c r="F32" s="262" t="s">
        <v>259</v>
      </c>
      <c r="G32" s="185" t="s">
        <v>364</v>
      </c>
      <c r="H32" s="259" t="s">
        <v>259</v>
      </c>
      <c r="I32" s="223" t="s">
        <v>358</v>
      </c>
    </row>
    <row r="33" spans="1:19" ht="11.25">
      <c r="A33" s="15"/>
      <c r="C33" s="15"/>
      <c r="D33" s="202"/>
      <c r="E33" s="135" t="s">
        <v>353</v>
      </c>
      <c r="F33" s="224"/>
      <c r="G33" s="263"/>
      <c r="H33" s="263"/>
      <c r="I33" s="226"/>
      <c r="S33" s="15"/>
    </row>
    <row r="34" spans="1:19" ht="67.5">
      <c r="A34" s="15"/>
      <c r="B34" s="15" t="s">
        <v>368</v>
      </c>
      <c r="C34" s="34"/>
      <c r="D34" s="258">
        <v>4</v>
      </c>
      <c r="E34" s="260" t="s">
        <v>348</v>
      </c>
      <c r="F34" s="262" t="s">
        <v>259</v>
      </c>
      <c r="G34" s="185" t="s">
        <v>364</v>
      </c>
      <c r="H34" s="187" t="s">
        <v>259</v>
      </c>
      <c r="I34" s="264" t="s">
        <v>361</v>
      </c>
    </row>
    <row r="35" spans="1:19" ht="11.25">
      <c r="A35" s="15"/>
      <c r="C35" s="15"/>
      <c r="D35" s="202"/>
      <c r="E35" s="135" t="s">
        <v>354</v>
      </c>
      <c r="F35" s="224"/>
      <c r="G35" s="224"/>
      <c r="H35" s="265"/>
      <c r="I35" s="226"/>
      <c r="S35" s="15"/>
    </row>
  </sheetData>
  <sheetProtection algorithmName="SHA-512" hashValue="RhKZ2sQguRds74c+CmM2ch9CyCSdRELyM3piIxgvkJ1INJNqGIVE//tQIoqLGOcUpo0Qp7UmMlrCa8CgQSEZRg==" saltValue="bx3IkqvzaeKreA/b9fYux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66" t="s">
        <v>160</v>
      </c>
      <c r="E7" s="466"/>
    </row>
    <row r="8" spans="3:9" ht="15" customHeight="1">
      <c r="D8" s="467" t="str">
        <f>IF(org=0,"Не определено",org)</f>
        <v>АО "Орелгортеплоэнерго"</v>
      </c>
      <c r="E8" s="467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169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Admin</cp:lastModifiedBy>
  <dcterms:created xsi:type="dcterms:W3CDTF">2014-08-18T08:57:48Z</dcterms:created>
  <dcterms:modified xsi:type="dcterms:W3CDTF">2022-11-18T07:58:23Z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