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kov1\Desktop\ютк\"/>
    </mc:Choice>
  </mc:AlternateContent>
  <bookViews>
    <workbookView xWindow="0" yWindow="0" windowWidth="24000" windowHeight="91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13" i="1" l="1"/>
  <c r="E13" i="1"/>
  <c r="J12" i="1"/>
  <c r="J14" i="1"/>
  <c r="J15" i="1"/>
  <c r="J16" i="1"/>
  <c r="J11" i="1"/>
  <c r="J9" i="1"/>
  <c r="J10" i="1"/>
  <c r="J8" i="1"/>
  <c r="E16" i="1"/>
  <c r="E15" i="1"/>
  <c r="E14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<sst xmlns="http://schemas.openxmlformats.org/spreadsheetml/2006/main" count="59" uniqueCount="39">
  <si>
    <t>Арт</t>
  </si>
  <si>
    <t>Штрих-код</t>
  </si>
  <si>
    <t>Уп, шт</t>
  </si>
  <si>
    <t>Наименование</t>
  </si>
  <si>
    <t>Цена со скидкой р/шт</t>
  </si>
  <si>
    <t>Геотекстиль термоскрепленный ГЕО 60</t>
  </si>
  <si>
    <t>Геотекстиль термоскрепленный ГЕО 80</t>
  </si>
  <si>
    <t>Геотекстиль термоскрепленный ГЕО 130</t>
  </si>
  <si>
    <t>Геотекстиль иглопробивной ГЕО 150</t>
  </si>
  <si>
    <t>Геотекстиль иглопробивной ГЕО 200</t>
  </si>
  <si>
    <t>Геотекстиль иглопробивной ГЕО 300</t>
  </si>
  <si>
    <t>Геотекстиль иглопробивной ГЕО 400</t>
  </si>
  <si>
    <t>Геотекстиль иглопробивной ГЕО 500</t>
  </si>
  <si>
    <t>Ширина рулона</t>
  </si>
  <si>
    <t>1,60 м</t>
  </si>
  <si>
    <t>2,00 м</t>
  </si>
  <si>
    <t>Длина рулона</t>
  </si>
  <si>
    <t>50 м</t>
  </si>
  <si>
    <t>Плотность</t>
  </si>
  <si>
    <r>
      <t>60 г/м</t>
    </r>
    <r>
      <rPr>
        <sz val="11"/>
        <color indexed="8"/>
        <rFont val="Calibri"/>
        <family val="2"/>
        <charset val="204"/>
      </rPr>
      <t>²</t>
    </r>
  </si>
  <si>
    <r>
      <t>80 г/м</t>
    </r>
    <r>
      <rPr>
        <sz val="11"/>
        <color indexed="8"/>
        <rFont val="Calibri"/>
        <family val="2"/>
        <charset val="204"/>
      </rPr>
      <t>²</t>
    </r>
  </si>
  <si>
    <r>
      <t>130 г/м</t>
    </r>
    <r>
      <rPr>
        <sz val="11"/>
        <color indexed="8"/>
        <rFont val="Calibri"/>
        <family val="2"/>
        <charset val="204"/>
      </rPr>
      <t>²</t>
    </r>
  </si>
  <si>
    <r>
      <t>150 г/м</t>
    </r>
    <r>
      <rPr>
        <sz val="11"/>
        <color indexed="8"/>
        <rFont val="Calibri"/>
        <family val="2"/>
        <charset val="204"/>
      </rPr>
      <t>²</t>
    </r>
  </si>
  <si>
    <r>
      <t>200 г/м</t>
    </r>
    <r>
      <rPr>
        <sz val="11"/>
        <color indexed="8"/>
        <rFont val="Calibri"/>
        <family val="2"/>
        <charset val="204"/>
      </rPr>
      <t>²</t>
    </r>
  </si>
  <si>
    <r>
      <t>300 г/м</t>
    </r>
    <r>
      <rPr>
        <sz val="11"/>
        <color indexed="8"/>
        <rFont val="Calibri"/>
        <family val="2"/>
        <charset val="204"/>
      </rPr>
      <t>²</t>
    </r>
  </si>
  <si>
    <r>
      <t>400 г/м</t>
    </r>
    <r>
      <rPr>
        <sz val="11"/>
        <color indexed="8"/>
        <rFont val="Calibri"/>
        <family val="2"/>
        <charset val="204"/>
      </rPr>
      <t>²</t>
    </r>
  </si>
  <si>
    <r>
      <t>500 г/м</t>
    </r>
    <r>
      <rPr>
        <sz val="11"/>
        <color indexed="8"/>
        <rFont val="Calibri"/>
        <family val="2"/>
        <charset val="204"/>
      </rPr>
      <t>²</t>
    </r>
  </si>
  <si>
    <t>Площадь рулона</t>
  </si>
  <si>
    <r>
      <t>80 м</t>
    </r>
    <r>
      <rPr>
        <sz val="11"/>
        <color indexed="8"/>
        <rFont val="Calibri"/>
        <family val="2"/>
        <charset val="204"/>
      </rPr>
      <t>²</t>
    </r>
  </si>
  <si>
    <r>
      <t xml:space="preserve">Цена </t>
    </r>
    <r>
      <rPr>
        <strike/>
        <sz val="11"/>
        <color indexed="8"/>
        <rFont val="Arial"/>
        <family val="2"/>
        <charset val="204"/>
      </rPr>
      <t>Р</t>
    </r>
    <r>
      <rPr>
        <sz val="11"/>
        <color indexed="8"/>
        <rFont val="Arial"/>
        <family val="2"/>
        <charset val="204"/>
      </rPr>
      <t>/рулон</t>
    </r>
  </si>
  <si>
    <r>
      <t xml:space="preserve">Цена </t>
    </r>
    <r>
      <rPr>
        <strike/>
        <sz val="11"/>
        <color indexed="8"/>
        <rFont val="Arial"/>
        <family val="2"/>
        <charset val="204"/>
      </rPr>
      <t>Р</t>
    </r>
    <r>
      <rPr>
        <sz val="11"/>
        <color indexed="8"/>
        <rFont val="Arial"/>
        <family val="2"/>
        <charset val="204"/>
      </rPr>
      <t>/м²</t>
    </r>
  </si>
  <si>
    <t>25 м</t>
  </si>
  <si>
    <r>
      <t>50 м</t>
    </r>
    <r>
      <rPr>
        <sz val="11"/>
        <color indexed="8"/>
        <rFont val="Calibri"/>
        <family val="2"/>
        <charset val="204"/>
      </rPr>
      <t>²</t>
    </r>
  </si>
  <si>
    <t>Геотекстиль иглопробивной ГЕО 250</t>
  </si>
  <si>
    <r>
      <t>250 г/м</t>
    </r>
    <r>
      <rPr>
        <sz val="11"/>
        <color indexed="8"/>
        <rFont val="Calibri"/>
        <family val="2"/>
        <charset val="204"/>
      </rPr>
      <t>²</t>
    </r>
  </si>
  <si>
    <r>
      <t>100 м</t>
    </r>
    <r>
      <rPr>
        <sz val="11"/>
        <color indexed="8"/>
        <rFont val="Calibri"/>
        <family val="2"/>
        <charset val="204"/>
      </rPr>
      <t>²</t>
    </r>
  </si>
  <si>
    <t>ООО РДБ-ЮГ</t>
  </si>
  <si>
    <t>8-909-458-89-27</t>
  </si>
  <si>
    <t>RDB-NN@MAIL.RU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</si>
</sst>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Tur"/>
      <charset val="162"/>
    </font>
    <font>
      <sz val="10"/>
      <name val="Helv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trike/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28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1" fontId="7" fillId="0" borderId="7" xfId="0" applyNumberFormat="1" applyFont="1" applyBorder="1" applyAlignment="1" applyProtection="1">
      <alignment horizontal="center" vertical="center"/>
      <protection hidden="1"/>
    </xf>
    <xf numFmtId="0" fontId="7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1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wrapText="1"/>
    </xf>
    <xf numFmtId="2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9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 applyProtection="1">
      <alignment horizontal="center" vertical="center"/>
      <protection hidden="1"/>
    </xf>
    <xf numFmtId="2" fontId="7" fillId="0" borderId="11" xfId="0" applyNumberFormat="1" applyFont="1" applyFill="1" applyBorder="1" applyAlignment="1" applyProtection="1">
      <alignment horizontal="center" vertical="center"/>
      <protection hidden="1"/>
    </xf>
    <xf numFmtId="2" fontId="7" fillId="0" borderId="14" xfId="0" applyNumberFormat="1" applyFont="1" applyFill="1" applyBorder="1" applyAlignment="1" applyProtection="1">
      <alignment horizontal="center" vertical="center"/>
      <protection hidden="1"/>
    </xf>
    <xf numFmtId="1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" xfId="0" applyNumberFormat="1" applyFont="1" applyBorder="1" applyAlignment="1" applyProtection="1">
      <alignment horizontal="left" vertical="center"/>
      <protection hidden="1"/>
    </xf>
    <xf numFmtId="2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7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7" applyAlignment="1">
      <alignment horizontal="left"/>
    </xf>
  </cellXfs>
  <cellStyles count="8">
    <cellStyle name="0,0_x000d__x000a_NA_x000d__x000a_" xfId="4"/>
    <cellStyle name="Normal 2" xfId="5"/>
    <cellStyle name="Гиперссылка" xfId="7" builtinId="8"/>
    <cellStyle name="Обычный" xfId="0" builtinId="0"/>
    <cellStyle name="Обычный 2" xfId="1"/>
    <cellStyle name="Обычный 2 2" xfId="2"/>
    <cellStyle name="Обычный 3" xfId="3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561340</xdr:colOff>
      <xdr:row>4</xdr:row>
      <xdr:rowOff>132715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180975"/>
          <a:ext cx="1475740" cy="951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DB-N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6"/>
  <sheetViews>
    <sheetView tabSelected="1" workbookViewId="0">
      <selection activeCell="A5" sqref="A5"/>
    </sheetView>
  </sheetViews>
  <sheetFormatPr defaultRowHeight="14.25" x14ac:dyDescent="0.2"/>
  <cols>
    <col min="1" max="1" width="42.42578125" style="2" bestFit="1" customWidth="1"/>
    <col min="2" max="4" width="13.7109375" style="1" customWidth="1"/>
    <col min="5" max="5" width="11.42578125" style="1" hidden="1" customWidth="1"/>
    <col min="6" max="6" width="7.28515625" style="1" hidden="1" customWidth="1"/>
    <col min="7" max="7" width="6.7109375" style="1" hidden="1" customWidth="1"/>
    <col min="8" max="8" width="16" style="1" hidden="1" customWidth="1"/>
    <col min="9" max="11" width="13.7109375" style="1" customWidth="1"/>
    <col min="12" max="12" width="10.140625" style="1" bestFit="1" customWidth="1"/>
    <col min="13" max="16384" width="9.140625" style="1"/>
  </cols>
  <sheetData>
    <row r="2" spans="1:11" ht="34.5" x14ac:dyDescent="0.45">
      <c r="A2" s="26" t="s">
        <v>36</v>
      </c>
    </row>
    <row r="3" spans="1:11" ht="15" x14ac:dyDescent="0.2">
      <c r="A3" s="25" t="s">
        <v>37</v>
      </c>
    </row>
    <row r="4" spans="1:11" ht="15" x14ac:dyDescent="0.25">
      <c r="A4" s="28" t="s">
        <v>38</v>
      </c>
    </row>
    <row r="5" spans="1:11" ht="15" x14ac:dyDescent="0.2">
      <c r="A5" s="25"/>
    </row>
    <row r="6" spans="1:11" ht="15" thickBot="1" x14ac:dyDescent="0.25"/>
    <row r="7" spans="1:11" s="15" customFormat="1" ht="43.5" thickBot="1" x14ac:dyDescent="0.25">
      <c r="A7" s="21" t="s">
        <v>3</v>
      </c>
      <c r="B7" s="22" t="s">
        <v>18</v>
      </c>
      <c r="C7" s="22" t="s">
        <v>13</v>
      </c>
      <c r="D7" s="22" t="s">
        <v>16</v>
      </c>
      <c r="E7" s="16" t="s">
        <v>4</v>
      </c>
      <c r="F7" s="13" t="s">
        <v>2</v>
      </c>
      <c r="G7" s="13" t="s">
        <v>0</v>
      </c>
      <c r="H7" s="14" t="s">
        <v>1</v>
      </c>
      <c r="I7" s="22" t="s">
        <v>27</v>
      </c>
      <c r="J7" s="22" t="s">
        <v>29</v>
      </c>
      <c r="K7" s="22" t="s">
        <v>30</v>
      </c>
    </row>
    <row r="8" spans="1:11" ht="15" x14ac:dyDescent="0.2">
      <c r="A8" s="23" t="s">
        <v>5</v>
      </c>
      <c r="B8" s="24" t="s">
        <v>19</v>
      </c>
      <c r="C8" s="24" t="s">
        <v>14</v>
      </c>
      <c r="D8" s="24" t="s">
        <v>17</v>
      </c>
      <c r="E8" s="17" t="e">
        <f t="shared" ref="E8:E16" si="0">ROUND((D8-D8/100*$E$6),2)</f>
        <v>#VALUE!</v>
      </c>
      <c r="F8" s="10">
        <v>50</v>
      </c>
      <c r="G8" s="8">
        <v>11136</v>
      </c>
      <c r="H8" s="9">
        <v>4640014218808</v>
      </c>
      <c r="I8" s="24" t="s">
        <v>28</v>
      </c>
      <c r="J8" s="27">
        <f>K8*80</f>
        <v>960</v>
      </c>
      <c r="K8" s="27">
        <v>12</v>
      </c>
    </row>
    <row r="9" spans="1:11" ht="15" x14ac:dyDescent="0.2">
      <c r="A9" s="23" t="s">
        <v>6</v>
      </c>
      <c r="B9" s="24" t="s">
        <v>20</v>
      </c>
      <c r="C9" s="24" t="s">
        <v>14</v>
      </c>
      <c r="D9" s="24" t="s">
        <v>17</v>
      </c>
      <c r="E9" s="18" t="e">
        <f t="shared" si="0"/>
        <v>#VALUE!</v>
      </c>
      <c r="F9" s="11">
        <v>60</v>
      </c>
      <c r="G9" s="4">
        <v>11137</v>
      </c>
      <c r="H9" s="5">
        <v>4640014218815</v>
      </c>
      <c r="I9" s="24" t="s">
        <v>28</v>
      </c>
      <c r="J9" s="27">
        <f t="shared" ref="J9:J10" si="1">K9*80</f>
        <v>1200</v>
      </c>
      <c r="K9" s="27">
        <v>15</v>
      </c>
    </row>
    <row r="10" spans="1:11" ht="15" x14ac:dyDescent="0.2">
      <c r="A10" s="23" t="s">
        <v>7</v>
      </c>
      <c r="B10" s="24" t="s">
        <v>21</v>
      </c>
      <c r="C10" s="24" t="s">
        <v>14</v>
      </c>
      <c r="D10" s="24" t="s">
        <v>17</v>
      </c>
      <c r="E10" s="18" t="e">
        <f t="shared" si="0"/>
        <v>#VALUE!</v>
      </c>
      <c r="F10" s="11">
        <v>60</v>
      </c>
      <c r="G10" s="4">
        <v>11139</v>
      </c>
      <c r="H10" s="5">
        <v>4640014218839</v>
      </c>
      <c r="I10" s="24" t="s">
        <v>28</v>
      </c>
      <c r="J10" s="27">
        <f t="shared" si="1"/>
        <v>1600</v>
      </c>
      <c r="K10" s="27">
        <v>20</v>
      </c>
    </row>
    <row r="11" spans="1:11" ht="15.75" thickBot="1" x14ac:dyDescent="0.25">
      <c r="A11" s="23" t="s">
        <v>8</v>
      </c>
      <c r="B11" s="24" t="s">
        <v>22</v>
      </c>
      <c r="C11" s="24" t="s">
        <v>15</v>
      </c>
      <c r="D11" s="24" t="s">
        <v>31</v>
      </c>
      <c r="E11" s="19" t="e">
        <f t="shared" si="0"/>
        <v>#VALUE!</v>
      </c>
      <c r="F11" s="12">
        <v>60</v>
      </c>
      <c r="G11" s="4">
        <v>11141</v>
      </c>
      <c r="H11" s="5">
        <v>4640014218853</v>
      </c>
      <c r="I11" s="24" t="s">
        <v>32</v>
      </c>
      <c r="J11" s="27">
        <f>K11*50</f>
        <v>1650</v>
      </c>
      <c r="K11" s="27">
        <v>33</v>
      </c>
    </row>
    <row r="12" spans="1:11" ht="15.75" thickBot="1" x14ac:dyDescent="0.25">
      <c r="A12" s="23" t="s">
        <v>9</v>
      </c>
      <c r="B12" s="24" t="s">
        <v>23</v>
      </c>
      <c r="C12" s="24" t="s">
        <v>15</v>
      </c>
      <c r="D12" s="24" t="s">
        <v>31</v>
      </c>
      <c r="E12" s="20" t="e">
        <f t="shared" si="0"/>
        <v>#VALUE!</v>
      </c>
      <c r="F12" s="3">
        <v>60</v>
      </c>
      <c r="G12" s="4">
        <v>11144</v>
      </c>
      <c r="H12" s="5">
        <v>4640014216668</v>
      </c>
      <c r="I12" s="24" t="s">
        <v>32</v>
      </c>
      <c r="J12" s="27">
        <f t="shared" ref="J12:J16" si="2">K12*50</f>
        <v>1900</v>
      </c>
      <c r="K12" s="27">
        <v>38</v>
      </c>
    </row>
    <row r="13" spans="1:11" ht="15" x14ac:dyDescent="0.2">
      <c r="A13" s="23" t="s">
        <v>33</v>
      </c>
      <c r="B13" s="24" t="s">
        <v>34</v>
      </c>
      <c r="C13" s="24" t="s">
        <v>15</v>
      </c>
      <c r="D13" s="24" t="s">
        <v>17</v>
      </c>
      <c r="E13" s="20" t="e">
        <f t="shared" ref="E13" si="3">ROUND((D13-D13/100*$E$6),2)</f>
        <v>#VALUE!</v>
      </c>
      <c r="F13" s="3">
        <v>60</v>
      </c>
      <c r="G13" s="4">
        <v>11144</v>
      </c>
      <c r="H13" s="5">
        <v>4640014216668</v>
      </c>
      <c r="I13" s="24" t="s">
        <v>35</v>
      </c>
      <c r="J13" s="27">
        <f>K13*100</f>
        <v>4900</v>
      </c>
      <c r="K13" s="27">
        <v>49</v>
      </c>
    </row>
    <row r="14" spans="1:11" ht="15" x14ac:dyDescent="0.2">
      <c r="A14" s="23" t="s">
        <v>10</v>
      </c>
      <c r="B14" s="24" t="s">
        <v>24</v>
      </c>
      <c r="C14" s="24" t="s">
        <v>15</v>
      </c>
      <c r="D14" s="24" t="s">
        <v>31</v>
      </c>
      <c r="E14" s="18" t="e">
        <f t="shared" si="0"/>
        <v>#VALUE!</v>
      </c>
      <c r="F14" s="6">
        <v>30</v>
      </c>
      <c r="G14" s="4">
        <v>11145</v>
      </c>
      <c r="H14" s="5">
        <v>4640014216675</v>
      </c>
      <c r="I14" s="24" t="s">
        <v>32</v>
      </c>
      <c r="J14" s="27">
        <f t="shared" si="2"/>
        <v>2600</v>
      </c>
      <c r="K14" s="27">
        <v>52</v>
      </c>
    </row>
    <row r="15" spans="1:11" ht="15" x14ac:dyDescent="0.2">
      <c r="A15" s="23" t="s">
        <v>11</v>
      </c>
      <c r="B15" s="24" t="s">
        <v>25</v>
      </c>
      <c r="C15" s="24" t="s">
        <v>15</v>
      </c>
      <c r="D15" s="24" t="s">
        <v>31</v>
      </c>
      <c r="E15" s="18" t="e">
        <f t="shared" si="0"/>
        <v>#VALUE!</v>
      </c>
      <c r="F15" s="6">
        <v>10</v>
      </c>
      <c r="G15" s="4">
        <v>11147</v>
      </c>
      <c r="H15" s="5">
        <v>4640014216699</v>
      </c>
      <c r="I15" s="24" t="s">
        <v>32</v>
      </c>
      <c r="J15" s="27">
        <f t="shared" si="2"/>
        <v>3650</v>
      </c>
      <c r="K15" s="27">
        <v>73</v>
      </c>
    </row>
    <row r="16" spans="1:11" ht="15.75" thickBot="1" x14ac:dyDescent="0.25">
      <c r="A16" s="23" t="s">
        <v>12</v>
      </c>
      <c r="B16" s="24" t="s">
        <v>26</v>
      </c>
      <c r="C16" s="24" t="s">
        <v>15</v>
      </c>
      <c r="D16" s="24" t="s">
        <v>31</v>
      </c>
      <c r="E16" s="19" t="e">
        <f t="shared" si="0"/>
        <v>#VALUE!</v>
      </c>
      <c r="F16" s="7">
        <v>10</v>
      </c>
      <c r="G16" s="4">
        <v>11149</v>
      </c>
      <c r="H16" s="5">
        <v>4640014216712</v>
      </c>
      <c r="I16" s="24" t="s">
        <v>32</v>
      </c>
      <c r="J16" s="27">
        <f t="shared" si="2"/>
        <v>4200</v>
      </c>
      <c r="K16" s="27">
        <v>84</v>
      </c>
    </row>
  </sheetData>
  <hyperlinks>
    <hyperlink ref="A4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3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Николаев</dc:creator>
  <cp:lastModifiedBy>Melikov1</cp:lastModifiedBy>
  <cp:lastPrinted>2018-03-28T10:23:31Z</cp:lastPrinted>
  <dcterms:created xsi:type="dcterms:W3CDTF">2015-06-24T11:20:13Z</dcterms:created>
  <dcterms:modified xsi:type="dcterms:W3CDTF">2018-12-20T13:58:10Z</dcterms:modified>
</cp:coreProperties>
</file>