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 activeTab="2"/>
  </bookViews>
  <sheets>
    <sheet name="БАНИ" sheetId="2" r:id="rId1"/>
    <sheet name="ДОМА С УТЕПЛЕНИЕМ" sheetId="3" r:id="rId2"/>
    <sheet name="ДОМА БЕЗ УТЕПЛЕНИЯ" sheetId="5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2" l="1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5" i="2"/>
  <c r="AL19" i="2"/>
  <c r="AM19" i="2"/>
  <c r="AN19" i="2"/>
  <c r="AO19" i="2"/>
  <c r="AL22" i="2"/>
  <c r="AM22" i="2"/>
  <c r="AN22" i="2"/>
  <c r="AO22" i="2"/>
  <c r="AM16" i="2"/>
  <c r="AN16" i="2"/>
  <c r="AO16" i="2"/>
  <c r="AL16" i="2"/>
  <c r="AL7" i="2"/>
  <c r="AM7" i="2"/>
  <c r="AN7" i="2"/>
  <c r="AO7" i="2"/>
  <c r="AL8" i="2"/>
  <c r="AM8" i="2"/>
  <c r="AN8" i="2"/>
  <c r="AO8" i="2"/>
  <c r="AL9" i="2"/>
  <c r="AM9" i="2"/>
  <c r="AN9" i="2"/>
  <c r="AO9" i="2"/>
  <c r="AL10" i="2"/>
  <c r="AM10" i="2"/>
  <c r="AN10" i="2"/>
  <c r="AO10" i="2"/>
  <c r="AL11" i="2"/>
  <c r="AM11" i="2"/>
  <c r="AN11" i="2"/>
  <c r="AO11" i="2"/>
  <c r="AL12" i="2"/>
  <c r="AM12" i="2"/>
  <c r="AN12" i="2"/>
  <c r="AO12" i="2"/>
  <c r="AL13" i="2"/>
  <c r="AM13" i="2"/>
  <c r="AN13" i="2"/>
  <c r="AO13" i="2"/>
  <c r="AL14" i="2"/>
  <c r="AM14" i="2"/>
  <c r="AN14" i="2"/>
  <c r="AO14" i="2"/>
  <c r="AM6" i="2"/>
  <c r="AN6" i="2"/>
  <c r="AO6" i="2"/>
  <c r="AL6" i="2"/>
  <c r="AG6" i="2"/>
  <c r="AH6" i="2"/>
  <c r="AI6" i="2"/>
  <c r="AJ6" i="2"/>
  <c r="AG7" i="2"/>
  <c r="AH7" i="2"/>
  <c r="AI7" i="2"/>
  <c r="AJ7" i="2"/>
  <c r="AG8" i="2"/>
  <c r="AH8" i="2"/>
  <c r="AI8" i="2"/>
  <c r="AJ8" i="2"/>
  <c r="AG9" i="2"/>
  <c r="AH9" i="2"/>
  <c r="AI9" i="2"/>
  <c r="AJ9" i="2"/>
  <c r="AG10" i="2"/>
  <c r="AH10" i="2"/>
  <c r="AI10" i="2"/>
  <c r="AJ10" i="2"/>
  <c r="AG11" i="2"/>
  <c r="AH11" i="2"/>
  <c r="AI11" i="2"/>
  <c r="AJ11" i="2"/>
  <c r="AG12" i="2"/>
  <c r="AH12" i="2"/>
  <c r="AI12" i="2"/>
  <c r="AJ12" i="2"/>
  <c r="AG13" i="2"/>
  <c r="AH13" i="2"/>
  <c r="AI13" i="2"/>
  <c r="AJ13" i="2"/>
  <c r="AG14" i="2"/>
  <c r="AH14" i="2"/>
  <c r="AI14" i="2"/>
  <c r="AJ14" i="2"/>
  <c r="AG15" i="2"/>
  <c r="AH15" i="2"/>
  <c r="AI15" i="2"/>
  <c r="AJ15" i="2"/>
  <c r="AG16" i="2"/>
  <c r="AH16" i="2"/>
  <c r="AI16" i="2"/>
  <c r="AJ16" i="2"/>
  <c r="AG17" i="2"/>
  <c r="AH17" i="2"/>
  <c r="AI17" i="2"/>
  <c r="AJ17" i="2"/>
  <c r="AG18" i="2"/>
  <c r="AH18" i="2"/>
  <c r="AI18" i="2"/>
  <c r="AJ18" i="2"/>
  <c r="AG19" i="2"/>
  <c r="AH19" i="2"/>
  <c r="AI19" i="2"/>
  <c r="AJ19" i="2"/>
  <c r="AG20" i="2"/>
  <c r="AH20" i="2"/>
  <c r="AI20" i="2"/>
  <c r="AJ20" i="2"/>
  <c r="AG21" i="2"/>
  <c r="AH21" i="2"/>
  <c r="AI21" i="2"/>
  <c r="AJ21" i="2"/>
  <c r="AG22" i="2"/>
  <c r="AH22" i="2"/>
  <c r="AI22" i="2"/>
  <c r="AJ22" i="2"/>
  <c r="AG23" i="2"/>
  <c r="AH23" i="2"/>
  <c r="AI23" i="2"/>
  <c r="AJ23" i="2"/>
  <c r="AG24" i="2"/>
  <c r="AH24" i="2"/>
  <c r="AI24" i="2"/>
  <c r="AJ24" i="2"/>
  <c r="AH5" i="2"/>
  <c r="AI5" i="2"/>
  <c r="AJ5" i="2"/>
  <c r="AG5" i="2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3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1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3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1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3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1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3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1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3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1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3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1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3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1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3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11" i="3"/>
  <c r="W5" i="3"/>
  <c r="W6" i="3"/>
  <c r="W7" i="3"/>
  <c r="W8" i="3"/>
  <c r="W9" i="3"/>
  <c r="W4" i="3"/>
  <c r="V5" i="3"/>
  <c r="V6" i="3"/>
  <c r="V7" i="3"/>
  <c r="V8" i="3"/>
  <c r="V9" i="3"/>
  <c r="V4" i="3"/>
  <c r="U5" i="3"/>
  <c r="U6" i="3"/>
  <c r="U7" i="3"/>
  <c r="U8" i="3"/>
  <c r="U9" i="3"/>
  <c r="U4" i="3"/>
  <c r="T5" i="3"/>
  <c r="T6" i="3"/>
  <c r="T7" i="3"/>
  <c r="T8" i="3"/>
  <c r="T9" i="3"/>
  <c r="T4" i="3"/>
  <c r="S5" i="3"/>
  <c r="S6" i="3"/>
  <c r="S7" i="3"/>
  <c r="S8" i="3"/>
  <c r="S9" i="3"/>
  <c r="S4" i="3"/>
  <c r="R5" i="3"/>
  <c r="R6" i="3"/>
  <c r="R7" i="3"/>
  <c r="R8" i="3"/>
  <c r="R9" i="3"/>
  <c r="R4" i="3"/>
  <c r="Q5" i="3"/>
  <c r="Q6" i="3"/>
  <c r="Q7" i="3"/>
  <c r="Q8" i="3"/>
  <c r="Q9" i="3"/>
  <c r="Q4" i="3"/>
  <c r="P5" i="3"/>
  <c r="P6" i="3"/>
  <c r="P7" i="3"/>
  <c r="P8" i="3"/>
  <c r="P9" i="3"/>
  <c r="P4" i="3"/>
  <c r="O5" i="3"/>
  <c r="O6" i="3"/>
  <c r="O7" i="3"/>
  <c r="O8" i="3"/>
  <c r="O9" i="3"/>
  <c r="O4" i="3"/>
  <c r="AB5" i="2" l="1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W19" i="2"/>
  <c r="X19" i="2"/>
  <c r="Y19" i="2"/>
  <c r="Z19" i="2"/>
  <c r="W22" i="2"/>
  <c r="X22" i="2"/>
  <c r="Y22" i="2"/>
  <c r="Z22" i="2"/>
  <c r="X16" i="2"/>
  <c r="Y16" i="2"/>
  <c r="Z16" i="2"/>
  <c r="W1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X6" i="2"/>
  <c r="Y6" i="2"/>
  <c r="Z6" i="2"/>
  <c r="W6" i="2"/>
  <c r="R6" i="2"/>
  <c r="S6" i="2"/>
  <c r="T6" i="2"/>
  <c r="U6" i="2"/>
  <c r="R7" i="2"/>
  <c r="S7" i="2"/>
  <c r="T7" i="2"/>
  <c r="U7" i="2"/>
  <c r="R8" i="2"/>
  <c r="S8" i="2"/>
  <c r="T8" i="2"/>
  <c r="U8" i="2"/>
  <c r="R9" i="2"/>
  <c r="S9" i="2"/>
  <c r="T9" i="2"/>
  <c r="U9" i="2"/>
  <c r="R10" i="2"/>
  <c r="S10" i="2"/>
  <c r="T10" i="2"/>
  <c r="U10" i="2"/>
  <c r="R11" i="2"/>
  <c r="S11" i="2"/>
  <c r="T11" i="2"/>
  <c r="U11" i="2"/>
  <c r="R12" i="2"/>
  <c r="S12" i="2"/>
  <c r="T12" i="2"/>
  <c r="U12" i="2"/>
  <c r="R13" i="2"/>
  <c r="S13" i="2"/>
  <c r="T13" i="2"/>
  <c r="U13" i="2"/>
  <c r="R14" i="2"/>
  <c r="S14" i="2"/>
  <c r="T14" i="2"/>
  <c r="U14" i="2"/>
  <c r="R15" i="2"/>
  <c r="S15" i="2"/>
  <c r="T15" i="2"/>
  <c r="U15" i="2"/>
  <c r="R16" i="2"/>
  <c r="S16" i="2"/>
  <c r="T16" i="2"/>
  <c r="U16" i="2"/>
  <c r="R17" i="2"/>
  <c r="S17" i="2"/>
  <c r="T17" i="2"/>
  <c r="U17" i="2"/>
  <c r="R18" i="2"/>
  <c r="S18" i="2"/>
  <c r="T18" i="2"/>
  <c r="U18" i="2"/>
  <c r="R19" i="2"/>
  <c r="S19" i="2"/>
  <c r="T19" i="2"/>
  <c r="U19" i="2"/>
  <c r="R20" i="2"/>
  <c r="S20" i="2"/>
  <c r="T20" i="2"/>
  <c r="U20" i="2"/>
  <c r="R21" i="2"/>
  <c r="S21" i="2"/>
  <c r="T21" i="2"/>
  <c r="U21" i="2"/>
  <c r="R22" i="2"/>
  <c r="S22" i="2"/>
  <c r="T22" i="2"/>
  <c r="U22" i="2"/>
  <c r="R23" i="2"/>
  <c r="S23" i="2"/>
  <c r="T23" i="2"/>
  <c r="U23" i="2"/>
  <c r="R24" i="2"/>
  <c r="S24" i="2"/>
  <c r="T24" i="2"/>
  <c r="U24" i="2"/>
  <c r="T5" i="2"/>
  <c r="U5" i="2"/>
  <c r="S5" i="2"/>
</calcChain>
</file>

<file path=xl/sharedStrings.xml><?xml version="1.0" encoding="utf-8"?>
<sst xmlns="http://schemas.openxmlformats.org/spreadsheetml/2006/main" count="376" uniqueCount="84">
  <si>
    <t>5х4</t>
  </si>
  <si>
    <t>6х6</t>
  </si>
  <si>
    <t>БРУС 100х100</t>
  </si>
  <si>
    <t>3 х 2,3</t>
  </si>
  <si>
    <t>4 х 3</t>
  </si>
  <si>
    <t>5 х 3</t>
  </si>
  <si>
    <t>5 х 4</t>
  </si>
  <si>
    <t>6 х 3</t>
  </si>
  <si>
    <t>БРУС 150х150</t>
  </si>
  <si>
    <t>4 х 4</t>
  </si>
  <si>
    <t>4 х 5</t>
  </si>
  <si>
    <t>4 х 6</t>
  </si>
  <si>
    <t>5 х 6</t>
  </si>
  <si>
    <t>6 х 6</t>
  </si>
  <si>
    <t>6 х 8</t>
  </si>
  <si>
    <t>Кровля</t>
  </si>
  <si>
    <t>6х4</t>
  </si>
  <si>
    <t>6х5</t>
  </si>
  <si>
    <t>3,7 х 2,4</t>
  </si>
  <si>
    <t>5х5</t>
  </si>
  <si>
    <t>4х3,5</t>
  </si>
  <si>
    <t>3х2,3</t>
  </si>
  <si>
    <t>Веранда</t>
  </si>
  <si>
    <t>стоимость</t>
  </si>
  <si>
    <t>1,5х2,3</t>
  </si>
  <si>
    <t>1,5х2,4</t>
  </si>
  <si>
    <t>1,5х2,5</t>
  </si>
  <si>
    <t>1,5х3</t>
  </si>
  <si>
    <t>1,5х3,5</t>
  </si>
  <si>
    <t>1,5х4</t>
  </si>
  <si>
    <t>1,5х5</t>
  </si>
  <si>
    <t>2,х2,3</t>
  </si>
  <si>
    <t>2х2,4</t>
  </si>
  <si>
    <t>2х2,5</t>
  </si>
  <si>
    <t>2х3</t>
  </si>
  <si>
    <t>2х3,5</t>
  </si>
  <si>
    <t>2х4</t>
  </si>
  <si>
    <t>2х5</t>
  </si>
  <si>
    <t>2х6</t>
  </si>
  <si>
    <t>3х3</t>
  </si>
  <si>
    <t>3х3,5</t>
  </si>
  <si>
    <t>3х4</t>
  </si>
  <si>
    <t>3х5</t>
  </si>
  <si>
    <t>3х6</t>
  </si>
  <si>
    <t>Мягкая кровля</t>
  </si>
  <si>
    <t>4х4</t>
  </si>
  <si>
    <t>Баня</t>
  </si>
  <si>
    <t>Баня каркасная</t>
  </si>
  <si>
    <t>РАЗМЕР</t>
  </si>
  <si>
    <t>Профлист окраш.</t>
  </si>
  <si>
    <t>Профлист оцинк.</t>
  </si>
  <si>
    <t>М/Ч</t>
  </si>
  <si>
    <t>3 х 4</t>
  </si>
  <si>
    <t>3 х 5</t>
  </si>
  <si>
    <t>3 х 6</t>
  </si>
  <si>
    <t>5 х 5</t>
  </si>
  <si>
    <t>Одноэтажные</t>
  </si>
  <si>
    <t>Двухэтажные</t>
  </si>
  <si>
    <t>ДОМА ИЗ БРУСА</t>
  </si>
  <si>
    <t xml:space="preserve">4 х 2,5 </t>
  </si>
  <si>
    <t>Размер, м</t>
  </si>
  <si>
    <t>Дом 1- этажный</t>
  </si>
  <si>
    <t>Дом 2-этажный</t>
  </si>
  <si>
    <t>Дом 2-этажный с каркасной мансардой</t>
  </si>
  <si>
    <t>6 х 7</t>
  </si>
  <si>
    <t>7 х 7</t>
  </si>
  <si>
    <t xml:space="preserve">6 х 9 </t>
  </si>
  <si>
    <t>7 х 8</t>
  </si>
  <si>
    <t>7 х 9</t>
  </si>
  <si>
    <t>7 х 10</t>
  </si>
  <si>
    <t>8 х 8</t>
  </si>
  <si>
    <t>8 х 9</t>
  </si>
  <si>
    <t>8 х 10</t>
  </si>
  <si>
    <t>9 х 9</t>
  </si>
  <si>
    <t>9 х 10</t>
  </si>
  <si>
    <t>10 х 10</t>
  </si>
  <si>
    <t>БРУС 150х200</t>
  </si>
  <si>
    <t>Утепление</t>
  </si>
  <si>
    <t>50мм</t>
  </si>
  <si>
    <t>100мм</t>
  </si>
  <si>
    <t>150мм</t>
  </si>
  <si>
    <t xml:space="preserve"> "ДОМ за 3 ДНЯ" тел.203-82-82  260-88-87  253-55-07   253-62-44                                                                                                                                                                                                                                       </t>
  </si>
  <si>
    <t>ДОМА ИЗ БРУСА 2022</t>
  </si>
  <si>
    <t xml:space="preserve"> "ДОМ за 3 ДНЯ" (2022)тел.203-82-82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</si>
</sst>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8">
    <xf numFmtId="0" fontId="0" fillId="0" borderId="0" xfId="0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0" fillId="0" borderId="19" xfId="1" applyNumberFormat="1" applyFont="1" applyBorder="1" applyAlignment="1">
      <alignment horizontal="center"/>
    </xf>
    <xf numFmtId="3" fontId="0" fillId="0" borderId="41" xfId="0" applyNumberFormat="1" applyFill="1" applyBorder="1" applyAlignment="1">
      <alignment horizontal="center" vertical="center"/>
    </xf>
    <xf numFmtId="3" fontId="0" fillId="0" borderId="40" xfId="0" applyNumberFormat="1" applyFill="1" applyBorder="1" applyAlignment="1">
      <alignment horizontal="center" vertical="center"/>
    </xf>
    <xf numFmtId="3" fontId="0" fillId="0" borderId="48" xfId="0" applyNumberFormat="1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2" borderId="56" xfId="0" applyNumberFormat="1" applyFont="1" applyFill="1" applyBorder="1" applyAlignment="1">
      <alignment horizontal="center" vertical="center"/>
    </xf>
    <xf numFmtId="164" fontId="0" fillId="2" borderId="57" xfId="0" applyNumberFormat="1" applyFont="1" applyFill="1" applyBorder="1" applyAlignment="1">
      <alignment horizontal="center" vertical="center"/>
    </xf>
    <xf numFmtId="164" fontId="0" fillId="2" borderId="58" xfId="0" applyNumberFormat="1" applyFont="1" applyFill="1" applyBorder="1" applyAlignment="1">
      <alignment horizontal="center" vertical="center"/>
    </xf>
    <xf numFmtId="3" fontId="0" fillId="2" borderId="59" xfId="0" applyNumberFormat="1" applyFont="1" applyFill="1" applyBorder="1" applyAlignment="1">
      <alignment horizontal="center" vertical="center"/>
    </xf>
    <xf numFmtId="3" fontId="0" fillId="2" borderId="57" xfId="0" applyNumberFormat="1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2" borderId="62" xfId="0" applyNumberFormat="1" applyFont="1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3" fontId="0" fillId="2" borderId="31" xfId="0" applyNumberForma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 shrinkToFit="1"/>
    </xf>
    <xf numFmtId="3" fontId="0" fillId="0" borderId="23" xfId="0" applyNumberFormat="1" applyBorder="1" applyAlignment="1">
      <alignment horizontal="center" vertical="center" shrinkToFit="1"/>
    </xf>
    <xf numFmtId="3" fontId="0" fillId="0" borderId="18" xfId="0" applyNumberFormat="1" applyBorder="1" applyAlignment="1">
      <alignment horizontal="center" vertical="center" shrinkToFit="1"/>
    </xf>
    <xf numFmtId="3" fontId="0" fillId="0" borderId="20" xfId="0" applyNumberFormat="1" applyBorder="1" applyAlignment="1">
      <alignment horizontal="center" vertical="center" shrinkToFit="1"/>
    </xf>
    <xf numFmtId="3" fontId="0" fillId="0" borderId="37" xfId="0" applyNumberFormat="1" applyBorder="1" applyAlignment="1">
      <alignment horizontal="center" vertical="center" shrinkToFit="1"/>
    </xf>
    <xf numFmtId="3" fontId="0" fillId="0" borderId="15" xfId="0" applyNumberFormat="1" applyBorder="1" applyAlignment="1">
      <alignment horizontal="center" vertical="center" shrinkToFit="1"/>
    </xf>
    <xf numFmtId="3" fontId="0" fillId="0" borderId="20" xfId="0" applyNumberFormat="1" applyFont="1" applyBorder="1" applyAlignment="1">
      <alignment horizontal="center" vertical="center" shrinkToFit="1"/>
    </xf>
    <xf numFmtId="3" fontId="0" fillId="4" borderId="27" xfId="0" applyNumberFormat="1" applyFill="1" applyBorder="1" applyAlignment="1">
      <alignment horizontal="center" vertical="center"/>
    </xf>
    <xf numFmtId="3" fontId="0" fillId="4" borderId="31" xfId="0" applyNumberFormat="1" applyFill="1" applyBorder="1" applyAlignment="1">
      <alignment horizontal="center" vertical="center"/>
    </xf>
    <xf numFmtId="3" fontId="0" fillId="4" borderId="28" xfId="0" applyNumberFormat="1" applyFill="1" applyBorder="1" applyAlignment="1">
      <alignment horizontal="center" vertical="center"/>
    </xf>
    <xf numFmtId="3" fontId="0" fillId="4" borderId="27" xfId="0" applyNumberFormat="1" applyFont="1" applyFill="1" applyBorder="1" applyAlignment="1">
      <alignment horizontal="center" vertical="center"/>
    </xf>
    <xf numFmtId="3" fontId="0" fillId="4" borderId="31" xfId="0" applyNumberFormat="1" applyFont="1" applyFill="1" applyBorder="1" applyAlignment="1">
      <alignment horizontal="center" vertical="center"/>
    </xf>
    <xf numFmtId="3" fontId="0" fillId="4" borderId="28" xfId="0" applyNumberFormat="1" applyFont="1" applyFill="1" applyBorder="1" applyAlignment="1">
      <alignment horizontal="center" vertical="center"/>
    </xf>
    <xf numFmtId="3" fontId="0" fillId="5" borderId="56" xfId="0" applyNumberFormat="1" applyFill="1" applyBorder="1" applyAlignment="1">
      <alignment horizontal="center" vertical="center"/>
    </xf>
    <xf numFmtId="3" fontId="0" fillId="5" borderId="57" xfId="0" applyNumberFormat="1" applyFill="1" applyBorder="1" applyAlignment="1">
      <alignment horizontal="center" vertical="center"/>
    </xf>
    <xf numFmtId="3" fontId="0" fillId="5" borderId="58" xfId="0" applyNumberFormat="1" applyFill="1" applyBorder="1" applyAlignment="1">
      <alignment horizontal="center" vertical="center"/>
    </xf>
    <xf numFmtId="0" fontId="7" fillId="0" borderId="0" xfId="0" applyFont="1"/>
    <xf numFmtId="3" fontId="0" fillId="5" borderId="59" xfId="0" applyNumberFormat="1" applyFont="1" applyFill="1" applyBorder="1" applyAlignment="1">
      <alignment horizontal="center" vertical="center"/>
    </xf>
    <xf numFmtId="3" fontId="0" fillId="5" borderId="57" xfId="0" applyNumberFormat="1" applyFont="1" applyFill="1" applyBorder="1" applyAlignment="1">
      <alignment horizontal="center" vertical="center"/>
    </xf>
    <xf numFmtId="3" fontId="0" fillId="5" borderId="62" xfId="0" applyNumberFormat="1" applyFont="1" applyFill="1" applyBorder="1" applyAlignment="1">
      <alignment horizontal="center" vertical="center"/>
    </xf>
    <xf numFmtId="3" fontId="0" fillId="5" borderId="47" xfId="0" applyNumberFormat="1" applyFill="1" applyBorder="1" applyAlignment="1">
      <alignment horizontal="center" vertical="center" shrinkToFit="1"/>
    </xf>
    <xf numFmtId="3" fontId="0" fillId="5" borderId="5" xfId="0" applyNumberFormat="1" applyFill="1" applyBorder="1" applyAlignment="1">
      <alignment horizontal="center" vertical="center" shrinkToFit="1"/>
    </xf>
    <xf numFmtId="3" fontId="0" fillId="5" borderId="9" xfId="0" applyNumberFormat="1" applyFill="1" applyBorder="1" applyAlignment="1">
      <alignment horizontal="center" vertical="center" shrinkToFit="1"/>
    </xf>
    <xf numFmtId="3" fontId="0" fillId="5" borderId="19" xfId="0" applyNumberFormat="1" applyFill="1" applyBorder="1" applyAlignment="1">
      <alignment horizontal="center" vertical="center" shrinkToFit="1"/>
    </xf>
    <xf numFmtId="3" fontId="0" fillId="5" borderId="38" xfId="0" applyNumberFormat="1" applyFill="1" applyBorder="1" applyAlignment="1">
      <alignment horizontal="center" vertical="center" shrinkToFit="1"/>
    </xf>
    <xf numFmtId="3" fontId="0" fillId="5" borderId="17" xfId="0" applyNumberFormat="1" applyFill="1" applyBorder="1" applyAlignment="1">
      <alignment horizontal="center" vertical="center" shrinkToFit="1"/>
    </xf>
    <xf numFmtId="3" fontId="0" fillId="5" borderId="21" xfId="0" applyNumberFormat="1" applyFill="1" applyBorder="1" applyAlignment="1">
      <alignment horizontal="center" vertical="center" shrinkToFit="1"/>
    </xf>
    <xf numFmtId="3" fontId="0" fillId="5" borderId="25" xfId="0" applyNumberFormat="1" applyFill="1" applyBorder="1" applyAlignment="1">
      <alignment horizontal="center" vertical="center" shrinkToFit="1"/>
    </xf>
    <xf numFmtId="164" fontId="7" fillId="6" borderId="56" xfId="0" applyNumberFormat="1" applyFont="1" applyFill="1" applyBorder="1" applyAlignment="1">
      <alignment horizontal="center" vertical="center"/>
    </xf>
    <xf numFmtId="164" fontId="7" fillId="6" borderId="57" xfId="0" applyNumberFormat="1" applyFont="1" applyFill="1" applyBorder="1" applyAlignment="1">
      <alignment horizontal="center" vertical="center"/>
    </xf>
    <xf numFmtId="164" fontId="7" fillId="6" borderId="58" xfId="0" applyNumberFormat="1" applyFont="1" applyFill="1" applyBorder="1" applyAlignment="1">
      <alignment horizontal="center" vertical="center"/>
    </xf>
    <xf numFmtId="3" fontId="7" fillId="6" borderId="59" xfId="0" applyNumberFormat="1" applyFont="1" applyFill="1" applyBorder="1" applyAlignment="1">
      <alignment horizontal="center" vertical="center"/>
    </xf>
    <xf numFmtId="3" fontId="7" fillId="6" borderId="57" xfId="0" applyNumberFormat="1" applyFont="1" applyFill="1" applyBorder="1" applyAlignment="1">
      <alignment horizontal="center" vertical="center"/>
    </xf>
    <xf numFmtId="3" fontId="7" fillId="6" borderId="62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31" xfId="0" applyNumberFormat="1" applyFont="1" applyFill="1" applyBorder="1" applyAlignment="1">
      <alignment horizontal="center" vertical="center"/>
    </xf>
    <xf numFmtId="3" fontId="7" fillId="6" borderId="28" xfId="0" applyNumberFormat="1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 shrinkToFit="1"/>
    </xf>
    <xf numFmtId="3" fontId="7" fillId="6" borderId="1" xfId="0" applyNumberFormat="1" applyFont="1" applyFill="1" applyBorder="1" applyAlignment="1">
      <alignment horizontal="center" vertical="center" shrinkToFit="1"/>
    </xf>
    <xf numFmtId="3" fontId="7" fillId="6" borderId="2" xfId="0" applyNumberFormat="1" applyFont="1" applyFill="1" applyBorder="1" applyAlignment="1">
      <alignment horizontal="center" vertical="center" shrinkToFit="1"/>
    </xf>
    <xf numFmtId="3" fontId="7" fillId="6" borderId="16" xfId="0" applyNumberFormat="1" applyFont="1" applyFill="1" applyBorder="1" applyAlignment="1">
      <alignment horizontal="center" vertical="center" shrinkToFit="1"/>
    </xf>
    <xf numFmtId="3" fontId="7" fillId="6" borderId="7" xfId="0" applyNumberFormat="1" applyFont="1" applyFill="1" applyBorder="1" applyAlignment="1">
      <alignment horizontal="center" vertical="center" shrinkToFit="1"/>
    </xf>
    <xf numFmtId="3" fontId="7" fillId="6" borderId="24" xfId="0" applyNumberFormat="1" applyFont="1" applyFill="1" applyBorder="1" applyAlignment="1">
      <alignment horizontal="center" vertical="center" shrinkToFit="1"/>
    </xf>
    <xf numFmtId="3" fontId="0" fillId="0" borderId="4" xfId="0" applyNumberForma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3" fontId="0" fillId="0" borderId="65" xfId="0" applyNumberForma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10" borderId="23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5" borderId="27" xfId="0" applyNumberForma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3" fontId="1" fillId="0" borderId="26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 textRotation="90"/>
    </xf>
    <xf numFmtId="0" fontId="3" fillId="9" borderId="31" xfId="0" applyFont="1" applyFill="1" applyBorder="1" applyAlignment="1">
      <alignment horizontal="center" vertical="center" textRotation="90"/>
    </xf>
    <xf numFmtId="0" fontId="3" fillId="9" borderId="28" xfId="0" applyFont="1" applyFill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/>
    <xf numFmtId="0" fontId="0" fillId="0" borderId="7" xfId="0" applyBorder="1" applyAlignment="1">
      <alignment horizontal="center"/>
    </xf>
    <xf numFmtId="0" fontId="0" fillId="0" borderId="21" xfId="0" applyBorder="1" applyAlignment="1"/>
    <xf numFmtId="0" fontId="1" fillId="0" borderId="37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/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textRotation="90"/>
    </xf>
    <xf numFmtId="0" fontId="3" fillId="3" borderId="44" xfId="0" applyFont="1" applyFill="1" applyBorder="1" applyAlignment="1">
      <alignment horizontal="center" vertical="center" textRotation="90"/>
    </xf>
    <xf numFmtId="0" fontId="3" fillId="3" borderId="45" xfId="0" applyFont="1" applyFill="1" applyBorder="1" applyAlignment="1">
      <alignment horizontal="center" vertical="center" textRotation="90"/>
    </xf>
    <xf numFmtId="0" fontId="3" fillId="0" borderId="46" xfId="0" applyFont="1" applyBorder="1" applyAlignment="1">
      <alignment vertical="center" textRotation="90"/>
    </xf>
    <xf numFmtId="0" fontId="3" fillId="0" borderId="44" xfId="0" applyFont="1" applyBorder="1" applyAlignment="1">
      <alignment vertical="center" textRotation="90"/>
    </xf>
    <xf numFmtId="0" fontId="3" fillId="0" borderId="45" xfId="0" applyFont="1" applyBorder="1" applyAlignment="1">
      <alignment vertical="center" textRotation="90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6" fillId="10" borderId="46" xfId="0" applyFont="1" applyFill="1" applyBorder="1" applyAlignment="1">
      <alignment horizontal="center" vertical="center" wrapText="1"/>
    </xf>
    <xf numFmtId="0" fontId="6" fillId="10" borderId="44" xfId="0" applyFont="1" applyFill="1" applyBorder="1" applyAlignment="1">
      <alignment horizontal="center" vertical="center" wrapText="1"/>
    </xf>
    <xf numFmtId="0" fontId="1" fillId="5" borderId="67" xfId="0" applyFont="1" applyFill="1" applyBorder="1" applyAlignment="1">
      <alignment horizontal="center" vertical="center" wrapText="1"/>
    </xf>
    <xf numFmtId="3" fontId="1" fillId="0" borderId="63" xfId="0" applyNumberFormat="1" applyFont="1" applyBorder="1" applyAlignment="1">
      <alignment horizontal="center" vertical="center" wrapText="1"/>
    </xf>
    <xf numFmtId="3" fontId="1" fillId="0" borderId="68" xfId="0" applyNumberFormat="1" applyFont="1" applyBorder="1" applyAlignment="1">
      <alignment horizontal="center" vertical="center" wrapText="1"/>
    </xf>
    <xf numFmtId="3" fontId="1" fillId="0" borderId="6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3" fontId="1" fillId="0" borderId="64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7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67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7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opLeftCell="AE7" zoomScale="55" zoomScaleNormal="55" workbookViewId="0">
      <selection activeCell="AD1" sqref="A1:AD1048576"/>
    </sheetView>
  </sheetViews>
  <sheetFormatPr defaultRowHeight="15" x14ac:dyDescent="0.25"/>
  <cols>
    <col min="1" max="1" width="6.28515625" hidden="1" customWidth="1"/>
    <col min="2" max="3" width="8" hidden="1" customWidth="1"/>
    <col min="4" max="4" width="9.7109375" hidden="1" customWidth="1"/>
    <col min="5" max="5" width="8.28515625" hidden="1" customWidth="1"/>
    <col min="6" max="6" width="11.140625" hidden="1" customWidth="1"/>
    <col min="7" max="7" width="8.5703125" hidden="1" customWidth="1"/>
    <col min="8" max="8" width="8.140625" hidden="1" customWidth="1"/>
    <col min="9" max="9" width="9.7109375" hidden="1" customWidth="1"/>
    <col min="10" max="10" width="8.28515625" hidden="1" customWidth="1"/>
    <col min="11" max="11" width="8.7109375" hidden="1" customWidth="1"/>
    <col min="12" max="12" width="8.42578125" hidden="1" customWidth="1"/>
    <col min="13" max="13" width="5" hidden="1" customWidth="1"/>
    <col min="14" max="14" width="4.42578125" hidden="1" customWidth="1"/>
    <col min="15" max="15" width="0" hidden="1" customWidth="1"/>
    <col min="16" max="16" width="9.28515625" hidden="1" customWidth="1"/>
    <col min="17" max="17" width="0" hidden="1" customWidth="1"/>
    <col min="18" max="21" width="9.7109375" hidden="1" customWidth="1"/>
    <col min="22" max="27" width="0" hidden="1" customWidth="1"/>
    <col min="28" max="28" width="4.5703125" hidden="1" customWidth="1"/>
    <col min="29" max="30" width="0" hidden="1" customWidth="1"/>
    <col min="31" max="31" width="9.28515625" customWidth="1"/>
    <col min="33" max="36" width="9.7109375" customWidth="1"/>
    <col min="43" max="43" width="4.5703125" hidden="1" customWidth="1"/>
  </cols>
  <sheetData>
    <row r="1" spans="1:44" ht="58.5" customHeight="1" thickBot="1" x14ac:dyDescent="0.3">
      <c r="A1" s="142" t="s">
        <v>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P1" s="142" t="s">
        <v>81</v>
      </c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4"/>
      <c r="AE1" s="142" t="s">
        <v>83</v>
      </c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4"/>
    </row>
    <row r="2" spans="1:44" ht="78.75" customHeight="1" thickBot="1" x14ac:dyDescent="0.3">
      <c r="A2" s="145" t="s">
        <v>46</v>
      </c>
      <c r="B2" s="146"/>
      <c r="C2" s="146"/>
      <c r="D2" s="146"/>
      <c r="E2" s="146"/>
      <c r="F2" s="147"/>
      <c r="G2" s="148" t="s">
        <v>47</v>
      </c>
      <c r="H2" s="149"/>
      <c r="I2" s="149"/>
      <c r="J2" s="149"/>
      <c r="K2" s="150"/>
      <c r="L2" s="151" t="s">
        <v>22</v>
      </c>
      <c r="M2" s="152"/>
      <c r="N2" s="153"/>
      <c r="P2" s="145" t="s">
        <v>46</v>
      </c>
      <c r="Q2" s="146"/>
      <c r="R2" s="146"/>
      <c r="S2" s="146"/>
      <c r="T2" s="146"/>
      <c r="U2" s="147"/>
      <c r="V2" s="148" t="s">
        <v>47</v>
      </c>
      <c r="W2" s="149"/>
      <c r="X2" s="149"/>
      <c r="Y2" s="149"/>
      <c r="Z2" s="150"/>
      <c r="AA2" s="151" t="s">
        <v>22</v>
      </c>
      <c r="AB2" s="152"/>
      <c r="AC2" s="153"/>
      <c r="AE2" s="145" t="s">
        <v>46</v>
      </c>
      <c r="AF2" s="146"/>
      <c r="AG2" s="146"/>
      <c r="AH2" s="146"/>
      <c r="AI2" s="146"/>
      <c r="AJ2" s="147"/>
      <c r="AK2" s="148" t="s">
        <v>47</v>
      </c>
      <c r="AL2" s="149"/>
      <c r="AM2" s="149"/>
      <c r="AN2" s="149"/>
      <c r="AO2" s="150"/>
      <c r="AP2" s="151" t="s">
        <v>22</v>
      </c>
      <c r="AQ2" s="152"/>
      <c r="AR2" s="153"/>
    </row>
    <row r="3" spans="1:44" ht="31.5" customHeight="1" thickBot="1" x14ac:dyDescent="0.3">
      <c r="A3" s="157"/>
      <c r="B3" s="159" t="s">
        <v>48</v>
      </c>
      <c r="C3" s="161" t="s">
        <v>15</v>
      </c>
      <c r="D3" s="162"/>
      <c r="E3" s="162"/>
      <c r="F3" s="163"/>
      <c r="G3" s="159" t="s">
        <v>48</v>
      </c>
      <c r="H3" s="161" t="s">
        <v>15</v>
      </c>
      <c r="I3" s="162"/>
      <c r="J3" s="162"/>
      <c r="K3" s="163"/>
      <c r="L3" s="154"/>
      <c r="M3" s="155"/>
      <c r="N3" s="156"/>
      <c r="P3" s="157"/>
      <c r="Q3" s="159" t="s">
        <v>48</v>
      </c>
      <c r="R3" s="161" t="s">
        <v>15</v>
      </c>
      <c r="S3" s="162"/>
      <c r="T3" s="162"/>
      <c r="U3" s="163"/>
      <c r="V3" s="159" t="s">
        <v>48</v>
      </c>
      <c r="W3" s="161" t="s">
        <v>15</v>
      </c>
      <c r="X3" s="162"/>
      <c r="Y3" s="162"/>
      <c r="Z3" s="163"/>
      <c r="AA3" s="154"/>
      <c r="AB3" s="155"/>
      <c r="AC3" s="156"/>
      <c r="AE3" s="157"/>
      <c r="AF3" s="159" t="s">
        <v>48</v>
      </c>
      <c r="AG3" s="161" t="s">
        <v>15</v>
      </c>
      <c r="AH3" s="162"/>
      <c r="AI3" s="162"/>
      <c r="AJ3" s="163"/>
      <c r="AK3" s="159" t="s">
        <v>48</v>
      </c>
      <c r="AL3" s="161" t="s">
        <v>15</v>
      </c>
      <c r="AM3" s="162"/>
      <c r="AN3" s="162"/>
      <c r="AO3" s="163"/>
      <c r="AP3" s="154"/>
      <c r="AQ3" s="155"/>
      <c r="AR3" s="156"/>
    </row>
    <row r="4" spans="1:44" ht="59.25" customHeight="1" thickBot="1" x14ac:dyDescent="0.3">
      <c r="A4" s="158"/>
      <c r="B4" s="160"/>
      <c r="C4" s="14" t="s">
        <v>50</v>
      </c>
      <c r="D4" s="12" t="s">
        <v>49</v>
      </c>
      <c r="E4" s="12" t="s">
        <v>51</v>
      </c>
      <c r="F4" s="12" t="s">
        <v>44</v>
      </c>
      <c r="G4" s="160"/>
      <c r="H4" s="112" t="s">
        <v>50</v>
      </c>
      <c r="I4" s="11" t="s">
        <v>49</v>
      </c>
      <c r="J4" s="12" t="s">
        <v>51</v>
      </c>
      <c r="K4" s="12" t="s">
        <v>44</v>
      </c>
      <c r="L4" s="13" t="s">
        <v>48</v>
      </c>
      <c r="M4" s="191" t="s">
        <v>23</v>
      </c>
      <c r="N4" s="192"/>
      <c r="P4" s="158"/>
      <c r="Q4" s="160"/>
      <c r="R4" s="14" t="s">
        <v>50</v>
      </c>
      <c r="S4" s="12" t="s">
        <v>49</v>
      </c>
      <c r="T4" s="12" t="s">
        <v>51</v>
      </c>
      <c r="U4" s="12" t="s">
        <v>44</v>
      </c>
      <c r="V4" s="160"/>
      <c r="W4" s="118" t="s">
        <v>50</v>
      </c>
      <c r="X4" s="114" t="s">
        <v>49</v>
      </c>
      <c r="Y4" s="12" t="s">
        <v>51</v>
      </c>
      <c r="Z4" s="12" t="s">
        <v>44</v>
      </c>
      <c r="AA4" s="13" t="s">
        <v>48</v>
      </c>
      <c r="AB4" s="164" t="s">
        <v>23</v>
      </c>
      <c r="AC4" s="165"/>
      <c r="AE4" s="158"/>
      <c r="AF4" s="160"/>
      <c r="AG4" s="14" t="s">
        <v>50</v>
      </c>
      <c r="AH4" s="12" t="s">
        <v>49</v>
      </c>
      <c r="AI4" s="12" t="s">
        <v>51</v>
      </c>
      <c r="AJ4" s="12" t="s">
        <v>44</v>
      </c>
      <c r="AK4" s="160"/>
      <c r="AL4" s="118" t="s">
        <v>50</v>
      </c>
      <c r="AM4" s="117" t="s">
        <v>49</v>
      </c>
      <c r="AN4" s="12" t="s">
        <v>51</v>
      </c>
      <c r="AO4" s="12" t="s">
        <v>44</v>
      </c>
      <c r="AP4" s="13" t="s">
        <v>48</v>
      </c>
      <c r="AQ4" s="164" t="s">
        <v>23</v>
      </c>
      <c r="AR4" s="165"/>
    </row>
    <row r="5" spans="1:44" ht="24.95" customHeight="1" thickBot="1" x14ac:dyDescent="0.3">
      <c r="A5" s="166" t="s">
        <v>2</v>
      </c>
      <c r="B5" s="15" t="s">
        <v>21</v>
      </c>
      <c r="C5" s="22">
        <v>98000</v>
      </c>
      <c r="D5" s="16">
        <v>103000</v>
      </c>
      <c r="E5" s="16">
        <v>106000</v>
      </c>
      <c r="F5" s="17">
        <v>122000</v>
      </c>
      <c r="G5" s="195" t="s">
        <v>56</v>
      </c>
      <c r="H5" s="196"/>
      <c r="I5" s="196"/>
      <c r="J5" s="196"/>
      <c r="K5" s="197"/>
      <c r="L5" s="20" t="s">
        <v>24</v>
      </c>
      <c r="M5" s="193">
        <v>22000</v>
      </c>
      <c r="N5" s="194"/>
      <c r="P5" s="166" t="s">
        <v>2</v>
      </c>
      <c r="Q5" s="15" t="s">
        <v>21</v>
      </c>
      <c r="R5" s="22">
        <v>98000</v>
      </c>
      <c r="S5" s="22">
        <f>CEILING(D5*1.05,1000)</f>
        <v>109000</v>
      </c>
      <c r="T5" s="22">
        <f>CEILING(E5*1.05,1000)</f>
        <v>112000</v>
      </c>
      <c r="U5" s="22">
        <f>CEILING(F5*1.05,1000)</f>
        <v>129000</v>
      </c>
      <c r="V5" s="195" t="s">
        <v>56</v>
      </c>
      <c r="W5" s="196"/>
      <c r="X5" s="196"/>
      <c r="Y5" s="196"/>
      <c r="Z5" s="197"/>
      <c r="AA5" s="20" t="s">
        <v>24</v>
      </c>
      <c r="AB5" s="137">
        <f>CEILING(M5*1.1,1000)</f>
        <v>25000</v>
      </c>
      <c r="AC5" s="138"/>
      <c r="AE5" s="166" t="s">
        <v>2</v>
      </c>
      <c r="AF5" s="15" t="s">
        <v>21</v>
      </c>
      <c r="AG5" s="22">
        <f>CEILING(R5*2.05,1000)</f>
        <v>201000</v>
      </c>
      <c r="AH5" s="22">
        <f t="shared" ref="AH5:AJ5" si="0">CEILING(S5*2.05,1000)</f>
        <v>224000</v>
      </c>
      <c r="AI5" s="22">
        <f t="shared" si="0"/>
        <v>230000</v>
      </c>
      <c r="AJ5" s="22">
        <f t="shared" si="0"/>
        <v>265000</v>
      </c>
      <c r="AK5" s="195" t="s">
        <v>56</v>
      </c>
      <c r="AL5" s="196"/>
      <c r="AM5" s="196"/>
      <c r="AN5" s="196"/>
      <c r="AO5" s="197"/>
      <c r="AP5" s="20" t="s">
        <v>24</v>
      </c>
      <c r="AQ5" s="137">
        <f>CEILING(AB5*2.1,1000)</f>
        <v>53000</v>
      </c>
      <c r="AR5" s="138"/>
    </row>
    <row r="6" spans="1:44" ht="24.95" customHeight="1" thickBot="1" x14ac:dyDescent="0.3">
      <c r="A6" s="167"/>
      <c r="B6" s="18" t="s">
        <v>18</v>
      </c>
      <c r="C6" s="3">
        <v>141000</v>
      </c>
      <c r="D6" s="8">
        <v>147000</v>
      </c>
      <c r="E6" s="8">
        <v>151000</v>
      </c>
      <c r="F6" s="19">
        <v>169000</v>
      </c>
      <c r="G6" s="31" t="s">
        <v>52</v>
      </c>
      <c r="H6" s="108">
        <v>156000</v>
      </c>
      <c r="I6" s="33">
        <v>162000</v>
      </c>
      <c r="J6" s="34">
        <v>165000</v>
      </c>
      <c r="K6" s="35">
        <v>186000</v>
      </c>
      <c r="L6" s="21" t="s">
        <v>25</v>
      </c>
      <c r="M6" s="181">
        <v>23000</v>
      </c>
      <c r="N6" s="182"/>
      <c r="P6" s="167"/>
      <c r="Q6" s="18" t="s">
        <v>18</v>
      </c>
      <c r="R6" s="22">
        <f t="shared" ref="R6:R24" si="1">CEILING(C6*1.05,1000)</f>
        <v>149000</v>
      </c>
      <c r="S6" s="22">
        <f t="shared" ref="S6:S24" si="2">CEILING(D6*1.05,1000)</f>
        <v>155000</v>
      </c>
      <c r="T6" s="22">
        <f t="shared" ref="T6:T24" si="3">CEILING(E6*1.05,1000)</f>
        <v>159000</v>
      </c>
      <c r="U6" s="22">
        <f t="shared" ref="U6:U24" si="4">CEILING(F6*1.05,1000)</f>
        <v>178000</v>
      </c>
      <c r="V6" s="110" t="s">
        <v>52</v>
      </c>
      <c r="W6" s="119">
        <f>CEILING(H6*1.05,1000)</f>
        <v>164000</v>
      </c>
      <c r="X6" s="119">
        <f t="shared" ref="X6:Z6" si="5">CEILING(I6*1.05,1000)</f>
        <v>171000</v>
      </c>
      <c r="Y6" s="119">
        <f t="shared" si="5"/>
        <v>174000</v>
      </c>
      <c r="Z6" s="119">
        <f t="shared" si="5"/>
        <v>196000</v>
      </c>
      <c r="AA6" s="21" t="s">
        <v>25</v>
      </c>
      <c r="AB6" s="137">
        <f t="shared" ref="AB6:AB24" si="6">CEILING(M6*1.1,1000)</f>
        <v>26000</v>
      </c>
      <c r="AC6" s="138"/>
      <c r="AE6" s="167"/>
      <c r="AF6" s="18" t="s">
        <v>18</v>
      </c>
      <c r="AG6" s="22">
        <f t="shared" ref="AG6:AG24" si="7">CEILING(R6*2.05,1000)</f>
        <v>306000</v>
      </c>
      <c r="AH6" s="22">
        <f t="shared" ref="AH6:AH24" si="8">CEILING(S6*2.05,1000)</f>
        <v>318000</v>
      </c>
      <c r="AI6" s="22">
        <f t="shared" ref="AI6:AI24" si="9">CEILING(T6*2.05,1000)</f>
        <v>326000</v>
      </c>
      <c r="AJ6" s="22">
        <f t="shared" ref="AJ6:AJ24" si="10">CEILING(U6*2.05,1000)</f>
        <v>365000</v>
      </c>
      <c r="AK6" s="115" t="s">
        <v>52</v>
      </c>
      <c r="AL6" s="119">
        <f>CEILING(W6*2.05,1000)</f>
        <v>337000</v>
      </c>
      <c r="AM6" s="119">
        <f t="shared" ref="AM6:AO6" si="11">CEILING(X6*2.05,1000)</f>
        <v>351000</v>
      </c>
      <c r="AN6" s="119">
        <f t="shared" si="11"/>
        <v>357000</v>
      </c>
      <c r="AO6" s="119">
        <f t="shared" si="11"/>
        <v>402000</v>
      </c>
      <c r="AP6" s="21" t="s">
        <v>25</v>
      </c>
      <c r="AQ6" s="137">
        <f t="shared" ref="AQ6:AQ24" si="12">CEILING(AB6*2.1,1000)</f>
        <v>55000</v>
      </c>
      <c r="AR6" s="138"/>
    </row>
    <row r="7" spans="1:44" ht="24.95" customHeight="1" thickBot="1" x14ac:dyDescent="0.3">
      <c r="A7" s="167"/>
      <c r="B7" s="18" t="s">
        <v>59</v>
      </c>
      <c r="C7" s="3">
        <v>154000</v>
      </c>
      <c r="D7" s="8">
        <v>160000</v>
      </c>
      <c r="E7" s="8">
        <v>164000</v>
      </c>
      <c r="F7" s="19">
        <v>182000</v>
      </c>
      <c r="G7" s="18" t="s">
        <v>53</v>
      </c>
      <c r="H7" s="111">
        <v>173000</v>
      </c>
      <c r="I7" s="5">
        <v>181000</v>
      </c>
      <c r="J7" s="4">
        <v>185000</v>
      </c>
      <c r="K7" s="36">
        <v>206000</v>
      </c>
      <c r="L7" s="21" t="s">
        <v>26</v>
      </c>
      <c r="M7" s="181">
        <v>25000</v>
      </c>
      <c r="N7" s="182"/>
      <c r="P7" s="167"/>
      <c r="Q7" s="18" t="s">
        <v>59</v>
      </c>
      <c r="R7" s="22">
        <f t="shared" si="1"/>
        <v>162000</v>
      </c>
      <c r="S7" s="22">
        <f t="shared" si="2"/>
        <v>168000</v>
      </c>
      <c r="T7" s="22">
        <f t="shared" si="3"/>
        <v>173000</v>
      </c>
      <c r="U7" s="22">
        <f t="shared" si="4"/>
        <v>192000</v>
      </c>
      <c r="V7" s="18" t="s">
        <v>53</v>
      </c>
      <c r="W7" s="119">
        <f t="shared" ref="W7:W14" si="13">CEILING(H7*1.05,1000)</f>
        <v>182000</v>
      </c>
      <c r="X7" s="119">
        <f t="shared" ref="X7:X14" si="14">CEILING(I7*1.05,1000)</f>
        <v>191000</v>
      </c>
      <c r="Y7" s="119">
        <f t="shared" ref="Y7:Y14" si="15">CEILING(J7*1.05,1000)</f>
        <v>195000</v>
      </c>
      <c r="Z7" s="119">
        <f t="shared" ref="Z7:Z14" si="16">CEILING(K7*1.05,1000)</f>
        <v>217000</v>
      </c>
      <c r="AA7" s="21" t="s">
        <v>26</v>
      </c>
      <c r="AB7" s="137">
        <f t="shared" si="6"/>
        <v>28000</v>
      </c>
      <c r="AC7" s="138"/>
      <c r="AE7" s="167"/>
      <c r="AF7" s="18" t="s">
        <v>59</v>
      </c>
      <c r="AG7" s="22">
        <f t="shared" si="7"/>
        <v>333000</v>
      </c>
      <c r="AH7" s="22">
        <f t="shared" si="8"/>
        <v>345000</v>
      </c>
      <c r="AI7" s="22">
        <f t="shared" si="9"/>
        <v>355000</v>
      </c>
      <c r="AJ7" s="22">
        <f t="shared" si="10"/>
        <v>394000</v>
      </c>
      <c r="AK7" s="18" t="s">
        <v>53</v>
      </c>
      <c r="AL7" s="119">
        <f t="shared" ref="AL7:AL14" si="17">CEILING(W7*2.05,1000)</f>
        <v>374000</v>
      </c>
      <c r="AM7" s="119">
        <f t="shared" ref="AM7:AM14" si="18">CEILING(X7*2.05,1000)</f>
        <v>392000</v>
      </c>
      <c r="AN7" s="119">
        <f t="shared" ref="AN7:AN14" si="19">CEILING(Y7*2.05,1000)</f>
        <v>400000</v>
      </c>
      <c r="AO7" s="119">
        <f t="shared" ref="AO7:AO14" si="20">CEILING(Z7*2.05,1000)</f>
        <v>445000</v>
      </c>
      <c r="AP7" s="21" t="s">
        <v>26</v>
      </c>
      <c r="AQ7" s="137">
        <f t="shared" si="12"/>
        <v>59000</v>
      </c>
      <c r="AR7" s="138"/>
    </row>
    <row r="8" spans="1:44" ht="24.95" customHeight="1" thickBot="1" x14ac:dyDescent="0.3">
      <c r="A8" s="167"/>
      <c r="B8" s="18" t="s">
        <v>4</v>
      </c>
      <c r="C8" s="3">
        <v>169000</v>
      </c>
      <c r="D8" s="8">
        <v>175000</v>
      </c>
      <c r="E8" s="8">
        <v>178000</v>
      </c>
      <c r="F8" s="19">
        <v>199000</v>
      </c>
      <c r="G8" s="18" t="s">
        <v>54</v>
      </c>
      <c r="H8" s="111">
        <v>203000</v>
      </c>
      <c r="I8" s="5">
        <v>213000</v>
      </c>
      <c r="J8" s="4">
        <v>218000</v>
      </c>
      <c r="K8" s="36">
        <v>238000</v>
      </c>
      <c r="L8" s="21" t="s">
        <v>27</v>
      </c>
      <c r="M8" s="181">
        <v>29000</v>
      </c>
      <c r="N8" s="182"/>
      <c r="P8" s="167"/>
      <c r="Q8" s="18" t="s">
        <v>4</v>
      </c>
      <c r="R8" s="22">
        <f t="shared" si="1"/>
        <v>178000</v>
      </c>
      <c r="S8" s="22">
        <f t="shared" si="2"/>
        <v>184000</v>
      </c>
      <c r="T8" s="22">
        <f t="shared" si="3"/>
        <v>187000</v>
      </c>
      <c r="U8" s="22">
        <f t="shared" si="4"/>
        <v>209000</v>
      </c>
      <c r="V8" s="18" t="s">
        <v>54</v>
      </c>
      <c r="W8" s="119">
        <f t="shared" si="13"/>
        <v>214000</v>
      </c>
      <c r="X8" s="119">
        <f t="shared" si="14"/>
        <v>224000</v>
      </c>
      <c r="Y8" s="119">
        <f t="shared" si="15"/>
        <v>229000</v>
      </c>
      <c r="Z8" s="119">
        <f t="shared" si="16"/>
        <v>250000</v>
      </c>
      <c r="AA8" s="21" t="s">
        <v>27</v>
      </c>
      <c r="AB8" s="137">
        <f t="shared" si="6"/>
        <v>32000</v>
      </c>
      <c r="AC8" s="138"/>
      <c r="AE8" s="167"/>
      <c r="AF8" s="18" t="s">
        <v>4</v>
      </c>
      <c r="AG8" s="22">
        <f t="shared" si="7"/>
        <v>365000</v>
      </c>
      <c r="AH8" s="22">
        <f t="shared" si="8"/>
        <v>378000</v>
      </c>
      <c r="AI8" s="22">
        <f t="shared" si="9"/>
        <v>384000</v>
      </c>
      <c r="AJ8" s="22">
        <f t="shared" si="10"/>
        <v>429000</v>
      </c>
      <c r="AK8" s="18" t="s">
        <v>54</v>
      </c>
      <c r="AL8" s="119">
        <f t="shared" si="17"/>
        <v>439000</v>
      </c>
      <c r="AM8" s="119">
        <f t="shared" si="18"/>
        <v>460000</v>
      </c>
      <c r="AN8" s="119">
        <f t="shared" si="19"/>
        <v>470000</v>
      </c>
      <c r="AO8" s="119">
        <f t="shared" si="20"/>
        <v>513000</v>
      </c>
      <c r="AP8" s="21" t="s">
        <v>27</v>
      </c>
      <c r="AQ8" s="137">
        <f t="shared" si="12"/>
        <v>68000</v>
      </c>
      <c r="AR8" s="138"/>
    </row>
    <row r="9" spans="1:44" ht="24.95" customHeight="1" thickBot="1" x14ac:dyDescent="0.3">
      <c r="A9" s="167"/>
      <c r="B9" s="18" t="s">
        <v>5</v>
      </c>
      <c r="C9" s="3">
        <v>205000</v>
      </c>
      <c r="D9" s="8">
        <v>213000</v>
      </c>
      <c r="E9" s="8">
        <v>217000</v>
      </c>
      <c r="F9" s="19">
        <v>238000</v>
      </c>
      <c r="G9" s="18" t="s">
        <v>9</v>
      </c>
      <c r="H9" s="111">
        <v>203000</v>
      </c>
      <c r="I9" s="5">
        <v>214000</v>
      </c>
      <c r="J9" s="4">
        <v>219000</v>
      </c>
      <c r="K9" s="36">
        <v>247000</v>
      </c>
      <c r="L9" s="21" t="s">
        <v>28</v>
      </c>
      <c r="M9" s="181">
        <v>35000</v>
      </c>
      <c r="N9" s="182"/>
      <c r="P9" s="167"/>
      <c r="Q9" s="18" t="s">
        <v>5</v>
      </c>
      <c r="R9" s="22">
        <f t="shared" si="1"/>
        <v>216000</v>
      </c>
      <c r="S9" s="22">
        <f t="shared" si="2"/>
        <v>224000</v>
      </c>
      <c r="T9" s="22">
        <f t="shared" si="3"/>
        <v>228000</v>
      </c>
      <c r="U9" s="22">
        <f t="shared" si="4"/>
        <v>250000</v>
      </c>
      <c r="V9" s="18" t="s">
        <v>9</v>
      </c>
      <c r="W9" s="119">
        <f t="shared" si="13"/>
        <v>214000</v>
      </c>
      <c r="X9" s="119">
        <f t="shared" si="14"/>
        <v>225000</v>
      </c>
      <c r="Y9" s="119">
        <f t="shared" si="15"/>
        <v>230000</v>
      </c>
      <c r="Z9" s="119">
        <f t="shared" si="16"/>
        <v>260000</v>
      </c>
      <c r="AA9" s="21" t="s">
        <v>28</v>
      </c>
      <c r="AB9" s="137">
        <f t="shared" si="6"/>
        <v>39000</v>
      </c>
      <c r="AC9" s="138"/>
      <c r="AE9" s="167"/>
      <c r="AF9" s="18" t="s">
        <v>5</v>
      </c>
      <c r="AG9" s="22">
        <f t="shared" si="7"/>
        <v>443000</v>
      </c>
      <c r="AH9" s="22">
        <f t="shared" si="8"/>
        <v>460000</v>
      </c>
      <c r="AI9" s="22">
        <f t="shared" si="9"/>
        <v>468000</v>
      </c>
      <c r="AJ9" s="22">
        <f t="shared" si="10"/>
        <v>513000</v>
      </c>
      <c r="AK9" s="18" t="s">
        <v>9</v>
      </c>
      <c r="AL9" s="119">
        <f t="shared" si="17"/>
        <v>439000</v>
      </c>
      <c r="AM9" s="119">
        <f t="shared" si="18"/>
        <v>462000</v>
      </c>
      <c r="AN9" s="119">
        <f t="shared" si="19"/>
        <v>472000</v>
      </c>
      <c r="AO9" s="119">
        <f t="shared" si="20"/>
        <v>533000</v>
      </c>
      <c r="AP9" s="21" t="s">
        <v>28</v>
      </c>
      <c r="AQ9" s="137">
        <f t="shared" si="12"/>
        <v>82000</v>
      </c>
      <c r="AR9" s="138"/>
    </row>
    <row r="10" spans="1:44" ht="24.95" customHeight="1" thickBot="1" x14ac:dyDescent="0.3">
      <c r="A10" s="167"/>
      <c r="B10" s="18" t="s">
        <v>6</v>
      </c>
      <c r="C10" s="3">
        <v>255000</v>
      </c>
      <c r="D10" s="8">
        <v>268000</v>
      </c>
      <c r="E10" s="8">
        <v>273000</v>
      </c>
      <c r="F10" s="19">
        <v>290000</v>
      </c>
      <c r="G10" s="18" t="s">
        <v>10</v>
      </c>
      <c r="H10" s="111">
        <v>223000</v>
      </c>
      <c r="I10" s="5">
        <v>236000</v>
      </c>
      <c r="J10" s="4">
        <v>241000</v>
      </c>
      <c r="K10" s="36">
        <v>258000</v>
      </c>
      <c r="L10" s="21" t="s">
        <v>29</v>
      </c>
      <c r="M10" s="181">
        <v>39000</v>
      </c>
      <c r="N10" s="182"/>
      <c r="P10" s="167"/>
      <c r="Q10" s="18" t="s">
        <v>6</v>
      </c>
      <c r="R10" s="22">
        <f t="shared" si="1"/>
        <v>268000</v>
      </c>
      <c r="S10" s="22">
        <f t="shared" si="2"/>
        <v>282000</v>
      </c>
      <c r="T10" s="22">
        <f t="shared" si="3"/>
        <v>287000</v>
      </c>
      <c r="U10" s="22">
        <f t="shared" si="4"/>
        <v>305000</v>
      </c>
      <c r="V10" s="18" t="s">
        <v>10</v>
      </c>
      <c r="W10" s="119">
        <f t="shared" si="13"/>
        <v>235000</v>
      </c>
      <c r="X10" s="119">
        <f t="shared" si="14"/>
        <v>248000</v>
      </c>
      <c r="Y10" s="119">
        <f t="shared" si="15"/>
        <v>254000</v>
      </c>
      <c r="Z10" s="119">
        <f t="shared" si="16"/>
        <v>271000</v>
      </c>
      <c r="AA10" s="21" t="s">
        <v>29</v>
      </c>
      <c r="AB10" s="137">
        <f t="shared" si="6"/>
        <v>43000</v>
      </c>
      <c r="AC10" s="138"/>
      <c r="AE10" s="167"/>
      <c r="AF10" s="18" t="s">
        <v>6</v>
      </c>
      <c r="AG10" s="22">
        <f t="shared" si="7"/>
        <v>550000</v>
      </c>
      <c r="AH10" s="22">
        <f t="shared" si="8"/>
        <v>579000</v>
      </c>
      <c r="AI10" s="22">
        <f t="shared" si="9"/>
        <v>589000</v>
      </c>
      <c r="AJ10" s="22">
        <f t="shared" si="10"/>
        <v>626000</v>
      </c>
      <c r="AK10" s="18" t="s">
        <v>10</v>
      </c>
      <c r="AL10" s="119">
        <f t="shared" si="17"/>
        <v>482000</v>
      </c>
      <c r="AM10" s="119">
        <f t="shared" si="18"/>
        <v>509000</v>
      </c>
      <c r="AN10" s="119">
        <f t="shared" si="19"/>
        <v>521000</v>
      </c>
      <c r="AO10" s="119">
        <f t="shared" si="20"/>
        <v>556000</v>
      </c>
      <c r="AP10" s="21" t="s">
        <v>29</v>
      </c>
      <c r="AQ10" s="137">
        <f t="shared" si="12"/>
        <v>91000</v>
      </c>
      <c r="AR10" s="138"/>
    </row>
    <row r="11" spans="1:44" ht="24.95" customHeight="1" thickBot="1" x14ac:dyDescent="0.3">
      <c r="A11" s="167"/>
      <c r="B11" s="18" t="s">
        <v>45</v>
      </c>
      <c r="C11" s="3">
        <v>213000</v>
      </c>
      <c r="D11" s="8">
        <v>224000</v>
      </c>
      <c r="E11" s="8">
        <v>229000</v>
      </c>
      <c r="F11" s="19">
        <v>247000</v>
      </c>
      <c r="G11" s="18" t="s">
        <v>11</v>
      </c>
      <c r="H11" s="111">
        <v>247000</v>
      </c>
      <c r="I11" s="5">
        <v>259000</v>
      </c>
      <c r="J11" s="4">
        <v>265000</v>
      </c>
      <c r="K11" s="36">
        <v>287000</v>
      </c>
      <c r="L11" s="21" t="s">
        <v>30</v>
      </c>
      <c r="M11" s="181">
        <v>45000</v>
      </c>
      <c r="N11" s="182"/>
      <c r="P11" s="167"/>
      <c r="Q11" s="18" t="s">
        <v>45</v>
      </c>
      <c r="R11" s="22">
        <f t="shared" si="1"/>
        <v>224000</v>
      </c>
      <c r="S11" s="22">
        <f t="shared" si="2"/>
        <v>236000</v>
      </c>
      <c r="T11" s="22">
        <f t="shared" si="3"/>
        <v>241000</v>
      </c>
      <c r="U11" s="22">
        <f t="shared" si="4"/>
        <v>260000</v>
      </c>
      <c r="V11" s="18" t="s">
        <v>11</v>
      </c>
      <c r="W11" s="119">
        <f t="shared" si="13"/>
        <v>260000</v>
      </c>
      <c r="X11" s="119">
        <f t="shared" si="14"/>
        <v>272000</v>
      </c>
      <c r="Y11" s="119">
        <f t="shared" si="15"/>
        <v>279000</v>
      </c>
      <c r="Z11" s="119">
        <f t="shared" si="16"/>
        <v>302000</v>
      </c>
      <c r="AA11" s="21" t="s">
        <v>30</v>
      </c>
      <c r="AB11" s="137">
        <f t="shared" si="6"/>
        <v>50000</v>
      </c>
      <c r="AC11" s="138"/>
      <c r="AE11" s="167"/>
      <c r="AF11" s="18" t="s">
        <v>45</v>
      </c>
      <c r="AG11" s="22">
        <f t="shared" si="7"/>
        <v>460000</v>
      </c>
      <c r="AH11" s="22">
        <f t="shared" si="8"/>
        <v>484000</v>
      </c>
      <c r="AI11" s="22">
        <f t="shared" si="9"/>
        <v>495000</v>
      </c>
      <c r="AJ11" s="22">
        <f t="shared" si="10"/>
        <v>533000</v>
      </c>
      <c r="AK11" s="18" t="s">
        <v>11</v>
      </c>
      <c r="AL11" s="119">
        <f t="shared" si="17"/>
        <v>533000</v>
      </c>
      <c r="AM11" s="119">
        <f t="shared" si="18"/>
        <v>558000</v>
      </c>
      <c r="AN11" s="119">
        <f t="shared" si="19"/>
        <v>572000</v>
      </c>
      <c r="AO11" s="119">
        <f t="shared" si="20"/>
        <v>620000</v>
      </c>
      <c r="AP11" s="21" t="s">
        <v>30</v>
      </c>
      <c r="AQ11" s="137">
        <f t="shared" si="12"/>
        <v>105000</v>
      </c>
      <c r="AR11" s="138"/>
    </row>
    <row r="12" spans="1:44" ht="24.95" customHeight="1" thickBot="1" x14ac:dyDescent="0.3">
      <c r="A12" s="168"/>
      <c r="B12" s="29" t="s">
        <v>7</v>
      </c>
      <c r="C12" s="30">
        <v>231000</v>
      </c>
      <c r="D12" s="1">
        <v>241000</v>
      </c>
      <c r="E12" s="1">
        <v>246000</v>
      </c>
      <c r="F12" s="24">
        <v>266000</v>
      </c>
      <c r="G12" s="18" t="s">
        <v>55</v>
      </c>
      <c r="H12" s="111">
        <v>285000</v>
      </c>
      <c r="I12" s="5">
        <v>297000</v>
      </c>
      <c r="J12" s="4">
        <v>303000</v>
      </c>
      <c r="K12" s="36">
        <v>325000</v>
      </c>
      <c r="L12" s="21" t="s">
        <v>31</v>
      </c>
      <c r="M12" s="181">
        <v>29000</v>
      </c>
      <c r="N12" s="182"/>
      <c r="P12" s="168"/>
      <c r="Q12" s="29" t="s">
        <v>7</v>
      </c>
      <c r="R12" s="22">
        <f t="shared" si="1"/>
        <v>243000</v>
      </c>
      <c r="S12" s="22">
        <f t="shared" si="2"/>
        <v>254000</v>
      </c>
      <c r="T12" s="22">
        <f t="shared" si="3"/>
        <v>259000</v>
      </c>
      <c r="U12" s="22">
        <f t="shared" si="4"/>
        <v>280000</v>
      </c>
      <c r="V12" s="18" t="s">
        <v>55</v>
      </c>
      <c r="W12" s="119">
        <f t="shared" si="13"/>
        <v>300000</v>
      </c>
      <c r="X12" s="119">
        <f t="shared" si="14"/>
        <v>312000</v>
      </c>
      <c r="Y12" s="119">
        <f t="shared" si="15"/>
        <v>319000</v>
      </c>
      <c r="Z12" s="119">
        <f t="shared" si="16"/>
        <v>342000</v>
      </c>
      <c r="AA12" s="21" t="s">
        <v>31</v>
      </c>
      <c r="AB12" s="137">
        <f t="shared" si="6"/>
        <v>32000</v>
      </c>
      <c r="AC12" s="138"/>
      <c r="AE12" s="168"/>
      <c r="AF12" s="29" t="s">
        <v>7</v>
      </c>
      <c r="AG12" s="22">
        <f t="shared" si="7"/>
        <v>499000</v>
      </c>
      <c r="AH12" s="22">
        <f t="shared" si="8"/>
        <v>521000</v>
      </c>
      <c r="AI12" s="22">
        <f t="shared" si="9"/>
        <v>531000</v>
      </c>
      <c r="AJ12" s="22">
        <f t="shared" si="10"/>
        <v>574000</v>
      </c>
      <c r="AK12" s="18" t="s">
        <v>55</v>
      </c>
      <c r="AL12" s="119">
        <f t="shared" si="17"/>
        <v>615000</v>
      </c>
      <c r="AM12" s="119">
        <f t="shared" si="18"/>
        <v>640000</v>
      </c>
      <c r="AN12" s="119">
        <f t="shared" si="19"/>
        <v>654000</v>
      </c>
      <c r="AO12" s="119">
        <f t="shared" si="20"/>
        <v>702000</v>
      </c>
      <c r="AP12" s="21" t="s">
        <v>31</v>
      </c>
      <c r="AQ12" s="137">
        <f t="shared" si="12"/>
        <v>68000</v>
      </c>
      <c r="AR12" s="138"/>
    </row>
    <row r="13" spans="1:44" ht="24.95" customHeight="1" thickBot="1" x14ac:dyDescent="0.3">
      <c r="A13" s="166" t="s">
        <v>8</v>
      </c>
      <c r="B13" s="27" t="s">
        <v>3</v>
      </c>
      <c r="C13" s="10">
        <v>133000</v>
      </c>
      <c r="D13" s="2">
        <v>138000</v>
      </c>
      <c r="E13" s="2">
        <v>141000</v>
      </c>
      <c r="F13" s="28">
        <v>157000</v>
      </c>
      <c r="G13" s="18" t="s">
        <v>12</v>
      </c>
      <c r="H13" s="111">
        <v>317000</v>
      </c>
      <c r="I13" s="5">
        <v>330000</v>
      </c>
      <c r="J13" s="4">
        <v>336000</v>
      </c>
      <c r="K13" s="36">
        <v>362000</v>
      </c>
      <c r="L13" s="21" t="s">
        <v>32</v>
      </c>
      <c r="M13" s="181">
        <v>30000</v>
      </c>
      <c r="N13" s="182"/>
      <c r="P13" s="166" t="s">
        <v>8</v>
      </c>
      <c r="Q13" s="27" t="s">
        <v>3</v>
      </c>
      <c r="R13" s="22">
        <f t="shared" si="1"/>
        <v>140000</v>
      </c>
      <c r="S13" s="22">
        <f t="shared" si="2"/>
        <v>145000</v>
      </c>
      <c r="T13" s="22">
        <f t="shared" si="3"/>
        <v>149000</v>
      </c>
      <c r="U13" s="22">
        <f t="shared" si="4"/>
        <v>165000</v>
      </c>
      <c r="V13" s="18" t="s">
        <v>12</v>
      </c>
      <c r="W13" s="119">
        <f t="shared" si="13"/>
        <v>333000</v>
      </c>
      <c r="X13" s="119">
        <f t="shared" si="14"/>
        <v>347000</v>
      </c>
      <c r="Y13" s="119">
        <f t="shared" si="15"/>
        <v>353000</v>
      </c>
      <c r="Z13" s="119">
        <f t="shared" si="16"/>
        <v>381000</v>
      </c>
      <c r="AA13" s="21" t="s">
        <v>32</v>
      </c>
      <c r="AB13" s="137">
        <f t="shared" si="6"/>
        <v>33000</v>
      </c>
      <c r="AC13" s="138"/>
      <c r="AE13" s="166" t="s">
        <v>8</v>
      </c>
      <c r="AF13" s="27" t="s">
        <v>3</v>
      </c>
      <c r="AG13" s="22">
        <f t="shared" si="7"/>
        <v>287000</v>
      </c>
      <c r="AH13" s="22">
        <f t="shared" si="8"/>
        <v>298000</v>
      </c>
      <c r="AI13" s="22">
        <f t="shared" si="9"/>
        <v>306000</v>
      </c>
      <c r="AJ13" s="22">
        <f t="shared" si="10"/>
        <v>339000</v>
      </c>
      <c r="AK13" s="18" t="s">
        <v>12</v>
      </c>
      <c r="AL13" s="119">
        <f t="shared" si="17"/>
        <v>683000</v>
      </c>
      <c r="AM13" s="119">
        <f t="shared" si="18"/>
        <v>712000</v>
      </c>
      <c r="AN13" s="119">
        <f t="shared" si="19"/>
        <v>724000</v>
      </c>
      <c r="AO13" s="119">
        <f t="shared" si="20"/>
        <v>782000</v>
      </c>
      <c r="AP13" s="21" t="s">
        <v>32</v>
      </c>
      <c r="AQ13" s="137">
        <f t="shared" si="12"/>
        <v>70000</v>
      </c>
      <c r="AR13" s="138"/>
    </row>
    <row r="14" spans="1:44" ht="24.95" customHeight="1" thickBot="1" x14ac:dyDescent="0.3">
      <c r="A14" s="167"/>
      <c r="B14" s="9" t="s">
        <v>18</v>
      </c>
      <c r="C14" s="3">
        <v>149000</v>
      </c>
      <c r="D14" s="8">
        <v>155000</v>
      </c>
      <c r="E14" s="8">
        <v>159000</v>
      </c>
      <c r="F14" s="19">
        <v>177000</v>
      </c>
      <c r="G14" s="32" t="s">
        <v>13</v>
      </c>
      <c r="H14" s="113">
        <v>343000</v>
      </c>
      <c r="I14" s="6">
        <v>357000</v>
      </c>
      <c r="J14" s="37">
        <v>364000</v>
      </c>
      <c r="K14" s="38">
        <v>393000</v>
      </c>
      <c r="L14" s="21" t="s">
        <v>33</v>
      </c>
      <c r="M14" s="181">
        <v>31000</v>
      </c>
      <c r="N14" s="182"/>
      <c r="P14" s="167"/>
      <c r="Q14" s="9" t="s">
        <v>18</v>
      </c>
      <c r="R14" s="22">
        <f t="shared" si="1"/>
        <v>157000</v>
      </c>
      <c r="S14" s="22">
        <f t="shared" si="2"/>
        <v>163000</v>
      </c>
      <c r="T14" s="22">
        <f t="shared" si="3"/>
        <v>167000</v>
      </c>
      <c r="U14" s="22">
        <f t="shared" si="4"/>
        <v>186000</v>
      </c>
      <c r="V14" s="109" t="s">
        <v>13</v>
      </c>
      <c r="W14" s="119">
        <f t="shared" si="13"/>
        <v>361000</v>
      </c>
      <c r="X14" s="119">
        <f t="shared" si="14"/>
        <v>375000</v>
      </c>
      <c r="Y14" s="119">
        <f t="shared" si="15"/>
        <v>383000</v>
      </c>
      <c r="Z14" s="119">
        <f t="shared" si="16"/>
        <v>413000</v>
      </c>
      <c r="AA14" s="21" t="s">
        <v>33</v>
      </c>
      <c r="AB14" s="137">
        <f t="shared" si="6"/>
        <v>35000</v>
      </c>
      <c r="AC14" s="138"/>
      <c r="AE14" s="167"/>
      <c r="AF14" s="9" t="s">
        <v>18</v>
      </c>
      <c r="AG14" s="22">
        <f t="shared" si="7"/>
        <v>322000</v>
      </c>
      <c r="AH14" s="22">
        <f t="shared" si="8"/>
        <v>335000</v>
      </c>
      <c r="AI14" s="22">
        <f t="shared" si="9"/>
        <v>343000</v>
      </c>
      <c r="AJ14" s="22">
        <f t="shared" si="10"/>
        <v>382000</v>
      </c>
      <c r="AK14" s="116" t="s">
        <v>13</v>
      </c>
      <c r="AL14" s="119">
        <f t="shared" si="17"/>
        <v>741000</v>
      </c>
      <c r="AM14" s="119">
        <f t="shared" si="18"/>
        <v>769000</v>
      </c>
      <c r="AN14" s="119">
        <f t="shared" si="19"/>
        <v>786000</v>
      </c>
      <c r="AO14" s="119">
        <f t="shared" si="20"/>
        <v>847000</v>
      </c>
      <c r="AP14" s="21" t="s">
        <v>33</v>
      </c>
      <c r="AQ14" s="137">
        <f t="shared" si="12"/>
        <v>74000</v>
      </c>
      <c r="AR14" s="138"/>
    </row>
    <row r="15" spans="1:44" ht="24.95" customHeight="1" thickBot="1" x14ac:dyDescent="0.3">
      <c r="A15" s="167"/>
      <c r="B15" s="9" t="s">
        <v>4</v>
      </c>
      <c r="C15" s="3">
        <v>179000</v>
      </c>
      <c r="D15" s="8">
        <v>185000</v>
      </c>
      <c r="E15" s="8">
        <v>188000</v>
      </c>
      <c r="F15" s="19">
        <v>209000</v>
      </c>
      <c r="G15" s="134" t="s">
        <v>57</v>
      </c>
      <c r="H15" s="135"/>
      <c r="I15" s="135"/>
      <c r="J15" s="135"/>
      <c r="K15" s="136"/>
      <c r="L15" s="21" t="s">
        <v>34</v>
      </c>
      <c r="M15" s="181">
        <v>36000</v>
      </c>
      <c r="N15" s="182"/>
      <c r="P15" s="167"/>
      <c r="Q15" s="9" t="s">
        <v>4</v>
      </c>
      <c r="R15" s="22">
        <f t="shared" si="1"/>
        <v>188000</v>
      </c>
      <c r="S15" s="22">
        <f t="shared" si="2"/>
        <v>195000</v>
      </c>
      <c r="T15" s="22">
        <f t="shared" si="3"/>
        <v>198000</v>
      </c>
      <c r="U15" s="22">
        <f t="shared" si="4"/>
        <v>220000</v>
      </c>
      <c r="V15" s="134" t="s">
        <v>57</v>
      </c>
      <c r="W15" s="135"/>
      <c r="X15" s="135"/>
      <c r="Y15" s="135"/>
      <c r="Z15" s="136"/>
      <c r="AA15" s="21" t="s">
        <v>34</v>
      </c>
      <c r="AB15" s="137">
        <f t="shared" si="6"/>
        <v>40000</v>
      </c>
      <c r="AC15" s="138"/>
      <c r="AE15" s="167"/>
      <c r="AF15" s="9" t="s">
        <v>4</v>
      </c>
      <c r="AG15" s="22">
        <f t="shared" si="7"/>
        <v>386000</v>
      </c>
      <c r="AH15" s="22">
        <f t="shared" si="8"/>
        <v>400000</v>
      </c>
      <c r="AI15" s="22">
        <f t="shared" si="9"/>
        <v>406000</v>
      </c>
      <c r="AJ15" s="22">
        <f t="shared" si="10"/>
        <v>451000</v>
      </c>
      <c r="AK15" s="134" t="s">
        <v>57</v>
      </c>
      <c r="AL15" s="135"/>
      <c r="AM15" s="135"/>
      <c r="AN15" s="135"/>
      <c r="AO15" s="136"/>
      <c r="AP15" s="21" t="s">
        <v>34</v>
      </c>
      <c r="AQ15" s="137">
        <f t="shared" si="12"/>
        <v>84000</v>
      </c>
      <c r="AR15" s="138"/>
    </row>
    <row r="16" spans="1:44" ht="24.95" customHeight="1" thickBot="1" x14ac:dyDescent="0.3">
      <c r="A16" s="167"/>
      <c r="B16" s="9" t="s">
        <v>20</v>
      </c>
      <c r="C16" s="3">
        <v>199000</v>
      </c>
      <c r="D16" s="8">
        <v>207000</v>
      </c>
      <c r="E16" s="8">
        <v>211000</v>
      </c>
      <c r="F16" s="19">
        <v>231000</v>
      </c>
      <c r="G16" s="139" t="s">
        <v>12</v>
      </c>
      <c r="H16" s="131">
        <v>467000</v>
      </c>
      <c r="I16" s="177">
        <v>487000</v>
      </c>
      <c r="J16" s="177">
        <v>497000</v>
      </c>
      <c r="K16" s="178">
        <v>527000</v>
      </c>
      <c r="L16" s="21" t="s">
        <v>35</v>
      </c>
      <c r="M16" s="181">
        <v>44000</v>
      </c>
      <c r="N16" s="182"/>
      <c r="P16" s="167"/>
      <c r="Q16" s="9" t="s">
        <v>20</v>
      </c>
      <c r="R16" s="22">
        <f t="shared" si="1"/>
        <v>209000</v>
      </c>
      <c r="S16" s="22">
        <f t="shared" si="2"/>
        <v>218000</v>
      </c>
      <c r="T16" s="22">
        <f t="shared" si="3"/>
        <v>222000</v>
      </c>
      <c r="U16" s="22">
        <f t="shared" si="4"/>
        <v>243000</v>
      </c>
      <c r="V16" s="139" t="s">
        <v>12</v>
      </c>
      <c r="W16" s="131">
        <f>CEILING(H16*1.05,1000)</f>
        <v>491000</v>
      </c>
      <c r="X16" s="131">
        <f t="shared" ref="X16:Z16" si="21">CEILING(I16*1.05,1000)</f>
        <v>512000</v>
      </c>
      <c r="Y16" s="131">
        <f t="shared" si="21"/>
        <v>522000</v>
      </c>
      <c r="Z16" s="131">
        <f t="shared" si="21"/>
        <v>554000</v>
      </c>
      <c r="AA16" s="21" t="s">
        <v>35</v>
      </c>
      <c r="AB16" s="137">
        <f t="shared" si="6"/>
        <v>49000</v>
      </c>
      <c r="AC16" s="138"/>
      <c r="AE16" s="167"/>
      <c r="AF16" s="9" t="s">
        <v>20</v>
      </c>
      <c r="AG16" s="22">
        <f t="shared" si="7"/>
        <v>429000</v>
      </c>
      <c r="AH16" s="22">
        <f t="shared" si="8"/>
        <v>447000</v>
      </c>
      <c r="AI16" s="22">
        <f t="shared" si="9"/>
        <v>456000</v>
      </c>
      <c r="AJ16" s="22">
        <f t="shared" si="10"/>
        <v>499000</v>
      </c>
      <c r="AK16" s="139" t="s">
        <v>12</v>
      </c>
      <c r="AL16" s="131">
        <f>CEILING(W16*2.05,1000)</f>
        <v>1007000</v>
      </c>
      <c r="AM16" s="131">
        <f t="shared" ref="AM16:AO16" si="22">CEILING(X16*2.05,1000)</f>
        <v>1050000</v>
      </c>
      <c r="AN16" s="131">
        <f t="shared" si="22"/>
        <v>1071000</v>
      </c>
      <c r="AO16" s="131">
        <f t="shared" si="22"/>
        <v>1136000</v>
      </c>
      <c r="AP16" s="21" t="s">
        <v>35</v>
      </c>
      <c r="AQ16" s="137">
        <f t="shared" si="12"/>
        <v>103000</v>
      </c>
      <c r="AR16" s="138"/>
    </row>
    <row r="17" spans="1:44" ht="24.95" customHeight="1" thickBot="1" x14ac:dyDescent="0.3">
      <c r="A17" s="167"/>
      <c r="B17" s="9" t="s">
        <v>9</v>
      </c>
      <c r="C17" s="3">
        <v>248000</v>
      </c>
      <c r="D17" s="8">
        <v>259000</v>
      </c>
      <c r="E17" s="8">
        <v>264000</v>
      </c>
      <c r="F17" s="19">
        <v>282000</v>
      </c>
      <c r="G17" s="140"/>
      <c r="H17" s="132"/>
      <c r="I17" s="172"/>
      <c r="J17" s="172"/>
      <c r="K17" s="175"/>
      <c r="L17" s="21" t="s">
        <v>36</v>
      </c>
      <c r="M17" s="181">
        <v>48000</v>
      </c>
      <c r="N17" s="182"/>
      <c r="P17" s="167"/>
      <c r="Q17" s="9" t="s">
        <v>9</v>
      </c>
      <c r="R17" s="22">
        <f t="shared" si="1"/>
        <v>261000</v>
      </c>
      <c r="S17" s="22">
        <f t="shared" si="2"/>
        <v>272000</v>
      </c>
      <c r="T17" s="22">
        <f t="shared" si="3"/>
        <v>278000</v>
      </c>
      <c r="U17" s="22">
        <f t="shared" si="4"/>
        <v>297000</v>
      </c>
      <c r="V17" s="140"/>
      <c r="W17" s="132"/>
      <c r="X17" s="132"/>
      <c r="Y17" s="132"/>
      <c r="Z17" s="132"/>
      <c r="AA17" s="21" t="s">
        <v>36</v>
      </c>
      <c r="AB17" s="137">
        <f t="shared" si="6"/>
        <v>53000</v>
      </c>
      <c r="AC17" s="138"/>
      <c r="AE17" s="167"/>
      <c r="AF17" s="9" t="s">
        <v>9</v>
      </c>
      <c r="AG17" s="22">
        <f t="shared" si="7"/>
        <v>536000</v>
      </c>
      <c r="AH17" s="22">
        <f t="shared" si="8"/>
        <v>558000</v>
      </c>
      <c r="AI17" s="22">
        <f t="shared" si="9"/>
        <v>570000</v>
      </c>
      <c r="AJ17" s="22">
        <f t="shared" si="10"/>
        <v>609000</v>
      </c>
      <c r="AK17" s="140"/>
      <c r="AL17" s="132"/>
      <c r="AM17" s="132"/>
      <c r="AN17" s="132"/>
      <c r="AO17" s="132"/>
      <c r="AP17" s="21" t="s">
        <v>36</v>
      </c>
      <c r="AQ17" s="137">
        <f t="shared" si="12"/>
        <v>112000</v>
      </c>
      <c r="AR17" s="138"/>
    </row>
    <row r="18" spans="1:44" ht="24.95" customHeight="1" thickBot="1" x14ac:dyDescent="0.3">
      <c r="A18" s="167"/>
      <c r="B18" s="9" t="s">
        <v>5</v>
      </c>
      <c r="C18" s="3">
        <v>219000</v>
      </c>
      <c r="D18" s="8">
        <v>227000</v>
      </c>
      <c r="E18" s="8">
        <v>231000</v>
      </c>
      <c r="F18" s="19">
        <v>252000</v>
      </c>
      <c r="G18" s="141"/>
      <c r="H18" s="133"/>
      <c r="I18" s="173"/>
      <c r="J18" s="173"/>
      <c r="K18" s="176"/>
      <c r="L18" s="21" t="s">
        <v>37</v>
      </c>
      <c r="M18" s="181">
        <v>55000</v>
      </c>
      <c r="N18" s="182"/>
      <c r="P18" s="167"/>
      <c r="Q18" s="9" t="s">
        <v>5</v>
      </c>
      <c r="R18" s="22">
        <f t="shared" si="1"/>
        <v>230000</v>
      </c>
      <c r="S18" s="22">
        <f t="shared" si="2"/>
        <v>239000</v>
      </c>
      <c r="T18" s="22">
        <f t="shared" si="3"/>
        <v>243000</v>
      </c>
      <c r="U18" s="22">
        <f t="shared" si="4"/>
        <v>265000</v>
      </c>
      <c r="V18" s="141"/>
      <c r="W18" s="133"/>
      <c r="X18" s="133"/>
      <c r="Y18" s="133"/>
      <c r="Z18" s="133"/>
      <c r="AA18" s="21" t="s">
        <v>37</v>
      </c>
      <c r="AB18" s="137">
        <f t="shared" si="6"/>
        <v>61000</v>
      </c>
      <c r="AC18" s="138"/>
      <c r="AE18" s="167"/>
      <c r="AF18" s="9" t="s">
        <v>5</v>
      </c>
      <c r="AG18" s="22">
        <f t="shared" si="7"/>
        <v>472000</v>
      </c>
      <c r="AH18" s="22">
        <f t="shared" si="8"/>
        <v>490000</v>
      </c>
      <c r="AI18" s="22">
        <f t="shared" si="9"/>
        <v>499000</v>
      </c>
      <c r="AJ18" s="22">
        <f t="shared" si="10"/>
        <v>544000</v>
      </c>
      <c r="AK18" s="141"/>
      <c r="AL18" s="133"/>
      <c r="AM18" s="133"/>
      <c r="AN18" s="133"/>
      <c r="AO18" s="133"/>
      <c r="AP18" s="21" t="s">
        <v>37</v>
      </c>
      <c r="AQ18" s="137">
        <f t="shared" si="12"/>
        <v>129000</v>
      </c>
      <c r="AR18" s="138"/>
    </row>
    <row r="19" spans="1:44" ht="24.95" customHeight="1" thickBot="1" x14ac:dyDescent="0.3">
      <c r="A19" s="167"/>
      <c r="B19" s="9" t="s">
        <v>0</v>
      </c>
      <c r="C19" s="3">
        <v>270000</v>
      </c>
      <c r="D19" s="8">
        <v>283000</v>
      </c>
      <c r="E19" s="8">
        <v>288000</v>
      </c>
      <c r="F19" s="19">
        <v>305000</v>
      </c>
      <c r="G19" s="169" t="s">
        <v>13</v>
      </c>
      <c r="H19" s="170">
        <v>515000</v>
      </c>
      <c r="I19" s="171">
        <v>439000</v>
      </c>
      <c r="J19" s="171">
        <v>550000</v>
      </c>
      <c r="K19" s="174">
        <v>581000</v>
      </c>
      <c r="L19" s="21" t="s">
        <v>38</v>
      </c>
      <c r="M19" s="181">
        <v>62000</v>
      </c>
      <c r="N19" s="182"/>
      <c r="P19" s="167"/>
      <c r="Q19" s="9" t="s">
        <v>0</v>
      </c>
      <c r="R19" s="22">
        <f t="shared" si="1"/>
        <v>284000</v>
      </c>
      <c r="S19" s="22">
        <f t="shared" si="2"/>
        <v>298000</v>
      </c>
      <c r="T19" s="22">
        <f t="shared" si="3"/>
        <v>303000</v>
      </c>
      <c r="U19" s="22">
        <f t="shared" si="4"/>
        <v>321000</v>
      </c>
      <c r="V19" s="169" t="s">
        <v>13</v>
      </c>
      <c r="W19" s="131">
        <f t="shared" ref="W19" si="23">CEILING(H19*1.05,1000)</f>
        <v>541000</v>
      </c>
      <c r="X19" s="131">
        <f t="shared" ref="X19" si="24">CEILING(I19*1.05,1000)</f>
        <v>461000</v>
      </c>
      <c r="Y19" s="131">
        <f t="shared" ref="Y19" si="25">CEILING(J19*1.05,1000)</f>
        <v>578000</v>
      </c>
      <c r="Z19" s="131">
        <f t="shared" ref="Z19" si="26">CEILING(K19*1.05,1000)</f>
        <v>611000</v>
      </c>
      <c r="AA19" s="21" t="s">
        <v>38</v>
      </c>
      <c r="AB19" s="137">
        <f t="shared" si="6"/>
        <v>69000</v>
      </c>
      <c r="AC19" s="138"/>
      <c r="AE19" s="167"/>
      <c r="AF19" s="9" t="s">
        <v>0</v>
      </c>
      <c r="AG19" s="22">
        <f t="shared" si="7"/>
        <v>583000</v>
      </c>
      <c r="AH19" s="22">
        <f t="shared" si="8"/>
        <v>611000</v>
      </c>
      <c r="AI19" s="22">
        <f t="shared" si="9"/>
        <v>622000</v>
      </c>
      <c r="AJ19" s="22">
        <f t="shared" si="10"/>
        <v>659000</v>
      </c>
      <c r="AK19" s="169" t="s">
        <v>13</v>
      </c>
      <c r="AL19" s="131">
        <f t="shared" ref="AL19" si="27">CEILING(W19*2.05,1000)</f>
        <v>1110000</v>
      </c>
      <c r="AM19" s="131">
        <f t="shared" ref="AM19" si="28">CEILING(X19*2.05,1000)</f>
        <v>946000</v>
      </c>
      <c r="AN19" s="131">
        <f t="shared" ref="AN19" si="29">CEILING(Y19*2.05,1000)</f>
        <v>1185000</v>
      </c>
      <c r="AO19" s="131">
        <f t="shared" ref="AO19" si="30">CEILING(Z19*2.05,1000)</f>
        <v>1253000</v>
      </c>
      <c r="AP19" s="21" t="s">
        <v>38</v>
      </c>
      <c r="AQ19" s="137">
        <f t="shared" si="12"/>
        <v>145000</v>
      </c>
      <c r="AR19" s="138"/>
    </row>
    <row r="20" spans="1:44" ht="24.95" customHeight="1" thickBot="1" x14ac:dyDescent="0.3">
      <c r="A20" s="167"/>
      <c r="B20" s="9" t="s">
        <v>19</v>
      </c>
      <c r="C20" s="3">
        <v>340000</v>
      </c>
      <c r="D20" s="8">
        <v>352000</v>
      </c>
      <c r="E20" s="8">
        <v>358000</v>
      </c>
      <c r="F20" s="19">
        <v>380000</v>
      </c>
      <c r="G20" s="140"/>
      <c r="H20" s="132"/>
      <c r="I20" s="172"/>
      <c r="J20" s="172"/>
      <c r="K20" s="175"/>
      <c r="L20" s="21" t="s">
        <v>39</v>
      </c>
      <c r="M20" s="181">
        <v>48000</v>
      </c>
      <c r="N20" s="182"/>
      <c r="P20" s="167"/>
      <c r="Q20" s="9" t="s">
        <v>19</v>
      </c>
      <c r="R20" s="22">
        <f t="shared" si="1"/>
        <v>357000</v>
      </c>
      <c r="S20" s="22">
        <f t="shared" si="2"/>
        <v>370000</v>
      </c>
      <c r="T20" s="22">
        <f t="shared" si="3"/>
        <v>376000</v>
      </c>
      <c r="U20" s="22">
        <f t="shared" si="4"/>
        <v>399000</v>
      </c>
      <c r="V20" s="140"/>
      <c r="W20" s="132"/>
      <c r="X20" s="132"/>
      <c r="Y20" s="132"/>
      <c r="Z20" s="132"/>
      <c r="AA20" s="21" t="s">
        <v>39</v>
      </c>
      <c r="AB20" s="137">
        <f t="shared" si="6"/>
        <v>53000</v>
      </c>
      <c r="AC20" s="138"/>
      <c r="AE20" s="167"/>
      <c r="AF20" s="9" t="s">
        <v>19</v>
      </c>
      <c r="AG20" s="22">
        <f t="shared" si="7"/>
        <v>732000</v>
      </c>
      <c r="AH20" s="22">
        <f t="shared" si="8"/>
        <v>759000</v>
      </c>
      <c r="AI20" s="22">
        <f t="shared" si="9"/>
        <v>771000</v>
      </c>
      <c r="AJ20" s="22">
        <f t="shared" si="10"/>
        <v>818000</v>
      </c>
      <c r="AK20" s="140"/>
      <c r="AL20" s="132"/>
      <c r="AM20" s="132"/>
      <c r="AN20" s="132"/>
      <c r="AO20" s="132"/>
      <c r="AP20" s="21" t="s">
        <v>39</v>
      </c>
      <c r="AQ20" s="137">
        <f t="shared" si="12"/>
        <v>112000</v>
      </c>
      <c r="AR20" s="138"/>
    </row>
    <row r="21" spans="1:44" ht="24.95" customHeight="1" thickBot="1" x14ac:dyDescent="0.3">
      <c r="A21" s="167"/>
      <c r="B21" s="9" t="s">
        <v>7</v>
      </c>
      <c r="C21" s="3">
        <v>247000</v>
      </c>
      <c r="D21" s="8">
        <v>257000</v>
      </c>
      <c r="E21" s="8">
        <v>262000</v>
      </c>
      <c r="F21" s="40">
        <v>282000</v>
      </c>
      <c r="G21" s="141"/>
      <c r="H21" s="133"/>
      <c r="I21" s="173"/>
      <c r="J21" s="173"/>
      <c r="K21" s="176"/>
      <c r="L21" s="21" t="s">
        <v>40</v>
      </c>
      <c r="M21" s="181">
        <v>55000</v>
      </c>
      <c r="N21" s="182"/>
      <c r="P21" s="167"/>
      <c r="Q21" s="9" t="s">
        <v>7</v>
      </c>
      <c r="R21" s="22">
        <f t="shared" si="1"/>
        <v>260000</v>
      </c>
      <c r="S21" s="22">
        <f t="shared" si="2"/>
        <v>270000</v>
      </c>
      <c r="T21" s="22">
        <f t="shared" si="3"/>
        <v>276000</v>
      </c>
      <c r="U21" s="22">
        <f t="shared" si="4"/>
        <v>297000</v>
      </c>
      <c r="V21" s="141"/>
      <c r="W21" s="133"/>
      <c r="X21" s="133"/>
      <c r="Y21" s="133"/>
      <c r="Z21" s="133"/>
      <c r="AA21" s="21" t="s">
        <v>40</v>
      </c>
      <c r="AB21" s="137">
        <f t="shared" si="6"/>
        <v>61000</v>
      </c>
      <c r="AC21" s="138"/>
      <c r="AE21" s="167"/>
      <c r="AF21" s="9" t="s">
        <v>7</v>
      </c>
      <c r="AG21" s="22">
        <f t="shared" si="7"/>
        <v>533000</v>
      </c>
      <c r="AH21" s="22">
        <f t="shared" si="8"/>
        <v>554000</v>
      </c>
      <c r="AI21" s="22">
        <f t="shared" si="9"/>
        <v>566000</v>
      </c>
      <c r="AJ21" s="22">
        <f t="shared" si="10"/>
        <v>609000</v>
      </c>
      <c r="AK21" s="141"/>
      <c r="AL21" s="133"/>
      <c r="AM21" s="133"/>
      <c r="AN21" s="133"/>
      <c r="AO21" s="133"/>
      <c r="AP21" s="21" t="s">
        <v>40</v>
      </c>
      <c r="AQ21" s="137">
        <f t="shared" si="12"/>
        <v>129000</v>
      </c>
      <c r="AR21" s="138"/>
    </row>
    <row r="22" spans="1:44" ht="24.95" customHeight="1" thickBot="1" x14ac:dyDescent="0.3">
      <c r="A22" s="167"/>
      <c r="B22" s="9" t="s">
        <v>16</v>
      </c>
      <c r="C22" s="3">
        <v>305000</v>
      </c>
      <c r="D22" s="8">
        <v>317000</v>
      </c>
      <c r="E22" s="8">
        <v>323000</v>
      </c>
      <c r="F22" s="19">
        <v>345000</v>
      </c>
      <c r="G22" s="185" t="s">
        <v>14</v>
      </c>
      <c r="H22" s="170">
        <v>600000</v>
      </c>
      <c r="I22" s="171">
        <v>629000</v>
      </c>
      <c r="J22" s="171">
        <v>643000</v>
      </c>
      <c r="K22" s="174">
        <v>689000</v>
      </c>
      <c r="L22" s="21" t="s">
        <v>41</v>
      </c>
      <c r="M22" s="181">
        <v>61000</v>
      </c>
      <c r="N22" s="182"/>
      <c r="P22" s="167"/>
      <c r="Q22" s="9" t="s">
        <v>16</v>
      </c>
      <c r="R22" s="22">
        <f t="shared" si="1"/>
        <v>321000</v>
      </c>
      <c r="S22" s="22">
        <f t="shared" si="2"/>
        <v>333000</v>
      </c>
      <c r="T22" s="22">
        <f t="shared" si="3"/>
        <v>340000</v>
      </c>
      <c r="U22" s="22">
        <f t="shared" si="4"/>
        <v>363000</v>
      </c>
      <c r="V22" s="185" t="s">
        <v>14</v>
      </c>
      <c r="W22" s="131">
        <f t="shared" ref="W22" si="31">CEILING(H22*1.05,1000)</f>
        <v>630000</v>
      </c>
      <c r="X22" s="131">
        <f t="shared" ref="X22" si="32">CEILING(I22*1.05,1000)</f>
        <v>661000</v>
      </c>
      <c r="Y22" s="131">
        <f t="shared" ref="Y22" si="33">CEILING(J22*1.05,1000)</f>
        <v>676000</v>
      </c>
      <c r="Z22" s="131">
        <f t="shared" ref="Z22" si="34">CEILING(K22*1.05,1000)</f>
        <v>724000</v>
      </c>
      <c r="AA22" s="21" t="s">
        <v>41</v>
      </c>
      <c r="AB22" s="137">
        <f t="shared" si="6"/>
        <v>68000</v>
      </c>
      <c r="AC22" s="138"/>
      <c r="AE22" s="167"/>
      <c r="AF22" s="9" t="s">
        <v>16</v>
      </c>
      <c r="AG22" s="22">
        <f t="shared" si="7"/>
        <v>659000</v>
      </c>
      <c r="AH22" s="22">
        <f t="shared" si="8"/>
        <v>683000</v>
      </c>
      <c r="AI22" s="22">
        <f t="shared" si="9"/>
        <v>697000</v>
      </c>
      <c r="AJ22" s="22">
        <f t="shared" si="10"/>
        <v>745000</v>
      </c>
      <c r="AK22" s="185" t="s">
        <v>14</v>
      </c>
      <c r="AL22" s="131">
        <f t="shared" ref="AL22" si="35">CEILING(W22*2.05,1000)</f>
        <v>1292000</v>
      </c>
      <c r="AM22" s="131">
        <f t="shared" ref="AM22" si="36">CEILING(X22*2.05,1000)</f>
        <v>1356000</v>
      </c>
      <c r="AN22" s="131">
        <f t="shared" ref="AN22" si="37">CEILING(Y22*2.05,1000)</f>
        <v>1386000</v>
      </c>
      <c r="AO22" s="131">
        <f t="shared" ref="AO22" si="38">CEILING(Z22*2.05,1000)</f>
        <v>1485000</v>
      </c>
      <c r="AP22" s="21" t="s">
        <v>41</v>
      </c>
      <c r="AQ22" s="137">
        <f t="shared" si="12"/>
        <v>143000</v>
      </c>
      <c r="AR22" s="138"/>
    </row>
    <row r="23" spans="1:44" ht="24.95" customHeight="1" thickBot="1" x14ac:dyDescent="0.3">
      <c r="A23" s="167"/>
      <c r="B23" s="25" t="s">
        <v>17</v>
      </c>
      <c r="C23" s="7">
        <v>355000</v>
      </c>
      <c r="D23" s="8">
        <v>368000</v>
      </c>
      <c r="E23" s="8">
        <v>374000</v>
      </c>
      <c r="F23" s="19">
        <v>400000</v>
      </c>
      <c r="G23" s="186"/>
      <c r="H23" s="132"/>
      <c r="I23" s="172"/>
      <c r="J23" s="172"/>
      <c r="K23" s="175"/>
      <c r="L23" s="21" t="s">
        <v>42</v>
      </c>
      <c r="M23" s="181">
        <v>85000</v>
      </c>
      <c r="N23" s="182"/>
      <c r="P23" s="167"/>
      <c r="Q23" s="25" t="s">
        <v>17</v>
      </c>
      <c r="R23" s="22">
        <f t="shared" si="1"/>
        <v>373000</v>
      </c>
      <c r="S23" s="22">
        <f t="shared" si="2"/>
        <v>387000</v>
      </c>
      <c r="T23" s="22">
        <f t="shared" si="3"/>
        <v>393000</v>
      </c>
      <c r="U23" s="22">
        <f t="shared" si="4"/>
        <v>420000</v>
      </c>
      <c r="V23" s="186"/>
      <c r="W23" s="132"/>
      <c r="X23" s="132"/>
      <c r="Y23" s="132"/>
      <c r="Z23" s="132"/>
      <c r="AA23" s="21" t="s">
        <v>42</v>
      </c>
      <c r="AB23" s="137">
        <f t="shared" si="6"/>
        <v>94000</v>
      </c>
      <c r="AC23" s="138"/>
      <c r="AE23" s="167"/>
      <c r="AF23" s="25" t="s">
        <v>17</v>
      </c>
      <c r="AG23" s="22">
        <f t="shared" si="7"/>
        <v>765000</v>
      </c>
      <c r="AH23" s="22">
        <f t="shared" si="8"/>
        <v>794000</v>
      </c>
      <c r="AI23" s="22">
        <f t="shared" si="9"/>
        <v>806000</v>
      </c>
      <c r="AJ23" s="22">
        <f t="shared" si="10"/>
        <v>861000</v>
      </c>
      <c r="AK23" s="186"/>
      <c r="AL23" s="132"/>
      <c r="AM23" s="132"/>
      <c r="AN23" s="132"/>
      <c r="AO23" s="132"/>
      <c r="AP23" s="21" t="s">
        <v>42</v>
      </c>
      <c r="AQ23" s="137">
        <f t="shared" si="12"/>
        <v>198000</v>
      </c>
      <c r="AR23" s="138"/>
    </row>
    <row r="24" spans="1:44" ht="24.95" customHeight="1" thickBot="1" x14ac:dyDescent="0.3">
      <c r="A24" s="168"/>
      <c r="B24" s="26" t="s">
        <v>1</v>
      </c>
      <c r="C24" s="23">
        <v>401000</v>
      </c>
      <c r="D24" s="1">
        <v>415000</v>
      </c>
      <c r="E24" s="1">
        <v>422000</v>
      </c>
      <c r="F24" s="24">
        <v>451000</v>
      </c>
      <c r="G24" s="187"/>
      <c r="H24" s="188"/>
      <c r="I24" s="179"/>
      <c r="J24" s="179"/>
      <c r="K24" s="180"/>
      <c r="L24" s="39" t="s">
        <v>43</v>
      </c>
      <c r="M24" s="183">
        <v>94000</v>
      </c>
      <c r="N24" s="184"/>
      <c r="P24" s="168"/>
      <c r="Q24" s="26" t="s">
        <v>1</v>
      </c>
      <c r="R24" s="22">
        <f t="shared" si="1"/>
        <v>422000</v>
      </c>
      <c r="S24" s="22">
        <f t="shared" si="2"/>
        <v>436000</v>
      </c>
      <c r="T24" s="22">
        <f t="shared" si="3"/>
        <v>444000</v>
      </c>
      <c r="U24" s="22">
        <f t="shared" si="4"/>
        <v>474000</v>
      </c>
      <c r="V24" s="187"/>
      <c r="W24" s="133"/>
      <c r="X24" s="133"/>
      <c r="Y24" s="133"/>
      <c r="Z24" s="133"/>
      <c r="AA24" s="39" t="s">
        <v>43</v>
      </c>
      <c r="AB24" s="189">
        <f t="shared" si="6"/>
        <v>104000</v>
      </c>
      <c r="AC24" s="190"/>
      <c r="AE24" s="168"/>
      <c r="AF24" s="26" t="s">
        <v>1</v>
      </c>
      <c r="AG24" s="22">
        <f t="shared" si="7"/>
        <v>866000</v>
      </c>
      <c r="AH24" s="22">
        <f t="shared" si="8"/>
        <v>894000</v>
      </c>
      <c r="AI24" s="22">
        <f t="shared" si="9"/>
        <v>911000</v>
      </c>
      <c r="AJ24" s="22">
        <f t="shared" si="10"/>
        <v>972000</v>
      </c>
      <c r="AK24" s="187"/>
      <c r="AL24" s="133"/>
      <c r="AM24" s="133"/>
      <c r="AN24" s="133"/>
      <c r="AO24" s="133"/>
      <c r="AP24" s="39" t="s">
        <v>43</v>
      </c>
      <c r="AQ24" s="137">
        <f t="shared" si="12"/>
        <v>219000</v>
      </c>
      <c r="AR24" s="138"/>
    </row>
  </sheetData>
  <mergeCells count="147">
    <mergeCell ref="AN19:AN21"/>
    <mergeCell ref="AO19:AO21"/>
    <mergeCell ref="AQ19:AR19"/>
    <mergeCell ref="AQ20:AR20"/>
    <mergeCell ref="AQ21:AR21"/>
    <mergeCell ref="AQ11:AR11"/>
    <mergeCell ref="AQ12:AR12"/>
    <mergeCell ref="AE13:AE24"/>
    <mergeCell ref="AQ13:AR13"/>
    <mergeCell ref="AQ14:AR14"/>
    <mergeCell ref="AK15:AO15"/>
    <mergeCell ref="AQ15:AR15"/>
    <mergeCell ref="AK16:AK18"/>
    <mergeCell ref="AL16:AL18"/>
    <mergeCell ref="AM16:AM18"/>
    <mergeCell ref="AN16:AN18"/>
    <mergeCell ref="AO16:AO18"/>
    <mergeCell ref="AQ16:AR16"/>
    <mergeCell ref="AQ17:AR17"/>
    <mergeCell ref="AQ18:AR18"/>
    <mergeCell ref="AK19:AK21"/>
    <mergeCell ref="AL19:AL21"/>
    <mergeCell ref="AM19:AM21"/>
    <mergeCell ref="AQ22:AR22"/>
    <mergeCell ref="AQ23:AR23"/>
    <mergeCell ref="AQ24:AR24"/>
    <mergeCell ref="AK22:AK24"/>
    <mergeCell ref="AL22:AL24"/>
    <mergeCell ref="AM22:AM24"/>
    <mergeCell ref="AN22:AN24"/>
    <mergeCell ref="AO22:AO24"/>
    <mergeCell ref="A1:N1"/>
    <mergeCell ref="G5:K5"/>
    <mergeCell ref="A2:F2"/>
    <mergeCell ref="C3:F3"/>
    <mergeCell ref="M9:N9"/>
    <mergeCell ref="AE1:AR1"/>
    <mergeCell ref="AE2:AJ2"/>
    <mergeCell ref="AK2:AO2"/>
    <mergeCell ref="AP2:AR3"/>
    <mergeCell ref="AE3:AE4"/>
    <mergeCell ref="AF3:AF4"/>
    <mergeCell ref="AG3:AJ3"/>
    <mergeCell ref="AK3:AK4"/>
    <mergeCell ref="AL3:AO3"/>
    <mergeCell ref="AQ4:AR4"/>
    <mergeCell ref="AE5:AE12"/>
    <mergeCell ref="AK5:AO5"/>
    <mergeCell ref="AQ5:AR5"/>
    <mergeCell ref="AQ6:AR6"/>
    <mergeCell ref="AQ7:AR7"/>
    <mergeCell ref="AQ8:AR8"/>
    <mergeCell ref="AQ9:AR9"/>
    <mergeCell ref="AQ10:AR10"/>
    <mergeCell ref="G2:K2"/>
    <mergeCell ref="H3:K3"/>
    <mergeCell ref="L2:N3"/>
    <mergeCell ref="M8:N8"/>
    <mergeCell ref="M4:N4"/>
    <mergeCell ref="M5:N5"/>
    <mergeCell ref="M6:N6"/>
    <mergeCell ref="M7:N7"/>
    <mergeCell ref="AB6:AC6"/>
    <mergeCell ref="V5:Z5"/>
    <mergeCell ref="AB5:AC5"/>
    <mergeCell ref="M18:N18"/>
    <mergeCell ref="M19:N19"/>
    <mergeCell ref="M20:N20"/>
    <mergeCell ref="M21:N21"/>
    <mergeCell ref="M22:N22"/>
    <mergeCell ref="M13:N13"/>
    <mergeCell ref="M14:N14"/>
    <mergeCell ref="M15:N15"/>
    <mergeCell ref="M16:N16"/>
    <mergeCell ref="M17:N17"/>
    <mergeCell ref="M23:N23"/>
    <mergeCell ref="M24:N24"/>
    <mergeCell ref="AB18:AC18"/>
    <mergeCell ref="V22:V24"/>
    <mergeCell ref="G22:G24"/>
    <mergeCell ref="H22:H24"/>
    <mergeCell ref="M10:N10"/>
    <mergeCell ref="M11:N11"/>
    <mergeCell ref="M12:N12"/>
    <mergeCell ref="Y22:Y24"/>
    <mergeCell ref="Z22:Z24"/>
    <mergeCell ref="V19:V21"/>
    <mergeCell ref="W19:W21"/>
    <mergeCell ref="X19:X21"/>
    <mergeCell ref="Y19:Y21"/>
    <mergeCell ref="Z19:Z21"/>
    <mergeCell ref="AB12:AC12"/>
    <mergeCell ref="P13:P24"/>
    <mergeCell ref="AB22:AC22"/>
    <mergeCell ref="AB23:AC23"/>
    <mergeCell ref="AB13:AC13"/>
    <mergeCell ref="AB24:AC24"/>
    <mergeCell ref="AB21:AC21"/>
    <mergeCell ref="P5:P12"/>
    <mergeCell ref="A13:A24"/>
    <mergeCell ref="B3:B4"/>
    <mergeCell ref="G3:G4"/>
    <mergeCell ref="A5:A12"/>
    <mergeCell ref="A3:A4"/>
    <mergeCell ref="G16:G18"/>
    <mergeCell ref="G15:K15"/>
    <mergeCell ref="G19:G21"/>
    <mergeCell ref="H19:H21"/>
    <mergeCell ref="I19:I21"/>
    <mergeCell ref="J19:J21"/>
    <mergeCell ref="K19:K21"/>
    <mergeCell ref="H16:H18"/>
    <mergeCell ref="I16:I18"/>
    <mergeCell ref="J16:J18"/>
    <mergeCell ref="K16:K18"/>
    <mergeCell ref="I22:I24"/>
    <mergeCell ref="J22:J24"/>
    <mergeCell ref="K22:K24"/>
    <mergeCell ref="AB11:AC11"/>
    <mergeCell ref="AB10:AC10"/>
    <mergeCell ref="AB9:AC9"/>
    <mergeCell ref="AB8:AC8"/>
    <mergeCell ref="AB7:AC7"/>
    <mergeCell ref="AB14:AC14"/>
    <mergeCell ref="P1:AC1"/>
    <mergeCell ref="P2:U2"/>
    <mergeCell ref="V2:Z2"/>
    <mergeCell ref="AA2:AC3"/>
    <mergeCell ref="P3:P4"/>
    <mergeCell ref="Q3:Q4"/>
    <mergeCell ref="R3:U3"/>
    <mergeCell ref="V3:V4"/>
    <mergeCell ref="W3:Z3"/>
    <mergeCell ref="AB4:AC4"/>
    <mergeCell ref="W22:W24"/>
    <mergeCell ref="X22:X24"/>
    <mergeCell ref="V15:Z15"/>
    <mergeCell ref="AB15:AC15"/>
    <mergeCell ref="V16:V18"/>
    <mergeCell ref="W16:W18"/>
    <mergeCell ref="X16:X18"/>
    <mergeCell ref="Y16:Y18"/>
    <mergeCell ref="Z16:Z18"/>
    <mergeCell ref="AB16:AC16"/>
    <mergeCell ref="AB17:AC17"/>
    <mergeCell ref="AB19:AC19"/>
    <mergeCell ref="AB20:AC20"/>
  </mergeCells>
  <pageMargins left="0.23622047244094491" right="0.23622047244094491" top="0.74803149606299213" bottom="0.7480314960629921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M28" zoomScale="85" zoomScaleNormal="85" workbookViewId="0">
      <selection activeCell="L1" sqref="A1:L1048576"/>
    </sheetView>
  </sheetViews>
  <sheetFormatPr defaultRowHeight="15" x14ac:dyDescent="0.25"/>
  <cols>
    <col min="1" max="1" width="7.42578125" hidden="1" customWidth="1"/>
    <col min="2" max="2" width="12.28515625" hidden="1" customWidth="1"/>
    <col min="3" max="3" width="19.28515625" hidden="1" customWidth="1"/>
    <col min="4" max="4" width="18.28515625" style="81" hidden="1" customWidth="1"/>
    <col min="5" max="5" width="18.85546875" hidden="1" customWidth="1"/>
    <col min="6" max="6" width="8" hidden="1" customWidth="1"/>
    <col min="7" max="7" width="7.42578125" hidden="1" customWidth="1"/>
    <col min="8" max="8" width="8.85546875" hidden="1" customWidth="1"/>
    <col min="9" max="9" width="8" hidden="1" customWidth="1"/>
    <col min="10" max="10" width="7.42578125" hidden="1" customWidth="1"/>
    <col min="11" max="11" width="7.140625" hidden="1" customWidth="1"/>
    <col min="12" max="12" width="0" hidden="1" customWidth="1"/>
    <col min="14" max="14" width="8.85546875" customWidth="1"/>
    <col min="15" max="17" width="18.5703125" customWidth="1"/>
    <col min="18" max="23" width="9.140625" customWidth="1"/>
  </cols>
  <sheetData>
    <row r="1" spans="1:23" ht="15.75" customHeight="1" thickBot="1" x14ac:dyDescent="0.3">
      <c r="A1" s="201" t="s">
        <v>58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M1" s="201" t="s">
        <v>82</v>
      </c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69" customHeight="1" thickBot="1" x14ac:dyDescent="0.3">
      <c r="A2" s="208"/>
      <c r="B2" s="210" t="s">
        <v>60</v>
      </c>
      <c r="C2" s="210" t="s">
        <v>61</v>
      </c>
      <c r="D2" s="212" t="s">
        <v>62</v>
      </c>
      <c r="E2" s="214" t="s">
        <v>63</v>
      </c>
      <c r="F2" s="217" t="s">
        <v>77</v>
      </c>
      <c r="G2" s="218"/>
      <c r="H2" s="218"/>
      <c r="I2" s="218"/>
      <c r="J2" s="218"/>
      <c r="K2" s="219"/>
      <c r="M2" s="208"/>
      <c r="N2" s="210" t="s">
        <v>60</v>
      </c>
      <c r="O2" s="210" t="s">
        <v>61</v>
      </c>
      <c r="P2" s="224" t="s">
        <v>62</v>
      </c>
      <c r="Q2" s="214" t="s">
        <v>63</v>
      </c>
      <c r="R2" s="217" t="s">
        <v>77</v>
      </c>
      <c r="S2" s="218"/>
      <c r="T2" s="218"/>
      <c r="U2" s="218"/>
      <c r="V2" s="218"/>
      <c r="W2" s="219"/>
    </row>
    <row r="3" spans="1:23" s="50" customFormat="1" ht="18" customHeight="1" thickBot="1" x14ac:dyDescent="0.3">
      <c r="A3" s="209"/>
      <c r="B3" s="211"/>
      <c r="C3" s="211"/>
      <c r="D3" s="213"/>
      <c r="E3" s="215"/>
      <c r="F3" s="220" t="s">
        <v>78</v>
      </c>
      <c r="G3" s="221"/>
      <c r="H3" s="222"/>
      <c r="I3" s="220" t="s">
        <v>79</v>
      </c>
      <c r="J3" s="221"/>
      <c r="K3" s="222"/>
      <c r="M3" s="209"/>
      <c r="N3" s="211"/>
      <c r="O3" s="223"/>
      <c r="P3" s="225"/>
      <c r="Q3" s="226"/>
      <c r="R3" s="227" t="s">
        <v>78</v>
      </c>
      <c r="S3" s="228"/>
      <c r="T3" s="229"/>
      <c r="U3" s="227" t="s">
        <v>79</v>
      </c>
      <c r="V3" s="228"/>
      <c r="W3" s="229"/>
    </row>
    <row r="4" spans="1:23" ht="22.5" customHeight="1" thickBot="1" x14ac:dyDescent="0.3">
      <c r="A4" s="202" t="s">
        <v>2</v>
      </c>
      <c r="B4" s="46" t="s">
        <v>9</v>
      </c>
      <c r="C4" s="41">
        <v>201000</v>
      </c>
      <c r="D4" s="93">
        <v>278000</v>
      </c>
      <c r="E4" s="78">
        <v>272000</v>
      </c>
      <c r="F4" s="65">
        <v>9600</v>
      </c>
      <c r="G4" s="102">
        <v>11000</v>
      </c>
      <c r="H4" s="85">
        <v>15000</v>
      </c>
      <c r="I4" s="66">
        <v>16000</v>
      </c>
      <c r="J4" s="107">
        <v>18000</v>
      </c>
      <c r="K4" s="92">
        <v>22000</v>
      </c>
      <c r="M4" s="202" t="s">
        <v>2</v>
      </c>
      <c r="N4" s="120" t="s">
        <v>9</v>
      </c>
      <c r="O4" s="123">
        <f t="shared" ref="O4:W4" si="0">CEILING(C4*2.1,1000)</f>
        <v>423000</v>
      </c>
      <c r="P4" s="127">
        <f t="shared" si="0"/>
        <v>584000</v>
      </c>
      <c r="Q4" s="129">
        <f t="shared" si="0"/>
        <v>572000</v>
      </c>
      <c r="R4" s="123">
        <f t="shared" si="0"/>
        <v>21000</v>
      </c>
      <c r="S4" s="127">
        <f t="shared" si="0"/>
        <v>24000</v>
      </c>
      <c r="T4" s="129">
        <f t="shared" si="0"/>
        <v>32000</v>
      </c>
      <c r="U4" s="123">
        <f t="shared" si="0"/>
        <v>34000</v>
      </c>
      <c r="V4" s="127">
        <f t="shared" si="0"/>
        <v>38000</v>
      </c>
      <c r="W4" s="129">
        <f t="shared" si="0"/>
        <v>47000</v>
      </c>
    </row>
    <row r="5" spans="1:23" ht="20.25" customHeight="1" thickBot="1" x14ac:dyDescent="0.3">
      <c r="A5" s="203"/>
      <c r="B5" s="47" t="s">
        <v>10</v>
      </c>
      <c r="C5" s="42">
        <v>262000</v>
      </c>
      <c r="D5" s="94">
        <v>362000</v>
      </c>
      <c r="E5" s="79">
        <v>351000</v>
      </c>
      <c r="F5" s="67">
        <v>12000</v>
      </c>
      <c r="G5" s="103">
        <v>13500</v>
      </c>
      <c r="H5" s="86">
        <v>20000</v>
      </c>
      <c r="I5" s="67">
        <v>20000</v>
      </c>
      <c r="J5" s="103">
        <v>22000</v>
      </c>
      <c r="K5" s="88">
        <v>28000</v>
      </c>
      <c r="M5" s="203"/>
      <c r="N5" s="121" t="s">
        <v>10</v>
      </c>
      <c r="O5" s="123">
        <f t="shared" ref="O5:O9" si="1">CEILING(C5*2.1,1000)</f>
        <v>551000</v>
      </c>
      <c r="P5" s="127">
        <f t="shared" ref="P5:P9" si="2">CEILING(D5*2.1,1000)</f>
        <v>761000</v>
      </c>
      <c r="Q5" s="129">
        <f t="shared" ref="Q5:Q9" si="3">CEILING(E5*2.1,1000)</f>
        <v>738000</v>
      </c>
      <c r="R5" s="123">
        <f t="shared" ref="R5:R9" si="4">CEILING(F5*2.1,1000)</f>
        <v>26000</v>
      </c>
      <c r="S5" s="127">
        <f t="shared" ref="S5:S9" si="5">CEILING(G5*2.1,1000)</f>
        <v>29000</v>
      </c>
      <c r="T5" s="129">
        <f t="shared" ref="T5:T9" si="6">CEILING(H5*2.1,1000)</f>
        <v>42000</v>
      </c>
      <c r="U5" s="123">
        <f t="shared" ref="U5:U9" si="7">CEILING(I5*2.1,1000)</f>
        <v>42000</v>
      </c>
      <c r="V5" s="127">
        <f t="shared" ref="V5:V9" si="8">CEILING(J5*2.1,1000)</f>
        <v>47000</v>
      </c>
      <c r="W5" s="129">
        <f t="shared" ref="W5:W9" si="9">CEILING(K5*2.1,1000)</f>
        <v>59000</v>
      </c>
    </row>
    <row r="6" spans="1:23" ht="18.75" customHeight="1" thickBot="1" x14ac:dyDescent="0.3">
      <c r="A6" s="203"/>
      <c r="B6" s="47" t="s">
        <v>55</v>
      </c>
      <c r="C6" s="42">
        <v>315000</v>
      </c>
      <c r="D6" s="94">
        <v>467000</v>
      </c>
      <c r="E6" s="79">
        <v>452000</v>
      </c>
      <c r="F6" s="67">
        <v>15000</v>
      </c>
      <c r="G6" s="103">
        <v>16500</v>
      </c>
      <c r="H6" s="86">
        <v>24000</v>
      </c>
      <c r="I6" s="67">
        <v>25000</v>
      </c>
      <c r="J6" s="103">
        <v>28000</v>
      </c>
      <c r="K6" s="88">
        <v>37000</v>
      </c>
      <c r="M6" s="203"/>
      <c r="N6" s="121" t="s">
        <v>55</v>
      </c>
      <c r="O6" s="123">
        <f t="shared" si="1"/>
        <v>662000</v>
      </c>
      <c r="P6" s="127">
        <f t="shared" si="2"/>
        <v>981000</v>
      </c>
      <c r="Q6" s="129">
        <f t="shared" si="3"/>
        <v>950000</v>
      </c>
      <c r="R6" s="123">
        <f t="shared" si="4"/>
        <v>32000</v>
      </c>
      <c r="S6" s="127">
        <f t="shared" si="5"/>
        <v>35000</v>
      </c>
      <c r="T6" s="129">
        <f t="shared" si="6"/>
        <v>51000</v>
      </c>
      <c r="U6" s="123">
        <f t="shared" si="7"/>
        <v>53000</v>
      </c>
      <c r="V6" s="127">
        <f t="shared" si="8"/>
        <v>59000</v>
      </c>
      <c r="W6" s="129">
        <f t="shared" si="9"/>
        <v>78000</v>
      </c>
    </row>
    <row r="7" spans="1:23" ht="18.75" customHeight="1" thickBot="1" x14ac:dyDescent="0.3">
      <c r="A7" s="203"/>
      <c r="B7" s="47" t="s">
        <v>11</v>
      </c>
      <c r="C7" s="42">
        <v>302000</v>
      </c>
      <c r="D7" s="94">
        <v>401000</v>
      </c>
      <c r="E7" s="79">
        <v>386000</v>
      </c>
      <c r="F7" s="67">
        <v>14400</v>
      </c>
      <c r="G7" s="103">
        <v>16000</v>
      </c>
      <c r="H7" s="86">
        <v>22500</v>
      </c>
      <c r="I7" s="67">
        <v>24000</v>
      </c>
      <c r="J7" s="103">
        <v>27000</v>
      </c>
      <c r="K7" s="88">
        <v>37000</v>
      </c>
      <c r="M7" s="203"/>
      <c r="N7" s="121" t="s">
        <v>11</v>
      </c>
      <c r="O7" s="123">
        <f t="shared" si="1"/>
        <v>635000</v>
      </c>
      <c r="P7" s="127">
        <f t="shared" si="2"/>
        <v>843000</v>
      </c>
      <c r="Q7" s="129">
        <f t="shared" si="3"/>
        <v>811000</v>
      </c>
      <c r="R7" s="123">
        <f t="shared" si="4"/>
        <v>31000</v>
      </c>
      <c r="S7" s="127">
        <f t="shared" si="5"/>
        <v>34000</v>
      </c>
      <c r="T7" s="129">
        <f t="shared" si="6"/>
        <v>48000</v>
      </c>
      <c r="U7" s="123">
        <f t="shared" si="7"/>
        <v>51000</v>
      </c>
      <c r="V7" s="127">
        <f t="shared" si="8"/>
        <v>57000</v>
      </c>
      <c r="W7" s="129">
        <f t="shared" si="9"/>
        <v>78000</v>
      </c>
    </row>
    <row r="8" spans="1:23" ht="18.75" customHeight="1" thickBot="1" x14ac:dyDescent="0.3">
      <c r="A8" s="203"/>
      <c r="B8" s="47" t="s">
        <v>12</v>
      </c>
      <c r="C8" s="42">
        <v>346000</v>
      </c>
      <c r="D8" s="94">
        <v>488000</v>
      </c>
      <c r="E8" s="79">
        <v>467000</v>
      </c>
      <c r="F8" s="67">
        <v>18000</v>
      </c>
      <c r="G8" s="103">
        <v>20000</v>
      </c>
      <c r="H8" s="86">
        <v>28000</v>
      </c>
      <c r="I8" s="67">
        <v>30000</v>
      </c>
      <c r="J8" s="103">
        <v>33000</v>
      </c>
      <c r="K8" s="88">
        <v>47000</v>
      </c>
      <c r="M8" s="203"/>
      <c r="N8" s="121" t="s">
        <v>12</v>
      </c>
      <c r="O8" s="123">
        <f t="shared" si="1"/>
        <v>727000</v>
      </c>
      <c r="P8" s="127">
        <f t="shared" si="2"/>
        <v>1025000</v>
      </c>
      <c r="Q8" s="129">
        <f t="shared" si="3"/>
        <v>981000</v>
      </c>
      <c r="R8" s="123">
        <f t="shared" si="4"/>
        <v>38000</v>
      </c>
      <c r="S8" s="127">
        <f t="shared" si="5"/>
        <v>42000</v>
      </c>
      <c r="T8" s="129">
        <f t="shared" si="6"/>
        <v>59000</v>
      </c>
      <c r="U8" s="123">
        <f t="shared" si="7"/>
        <v>63000</v>
      </c>
      <c r="V8" s="127">
        <f t="shared" si="8"/>
        <v>70000</v>
      </c>
      <c r="W8" s="129">
        <f t="shared" si="9"/>
        <v>99000</v>
      </c>
    </row>
    <row r="9" spans="1:23" ht="20.25" customHeight="1" thickBot="1" x14ac:dyDescent="0.3">
      <c r="A9" s="204"/>
      <c r="B9" s="48" t="s">
        <v>13</v>
      </c>
      <c r="C9" s="43">
        <v>382000</v>
      </c>
      <c r="D9" s="95">
        <v>575000</v>
      </c>
      <c r="E9" s="80">
        <v>546000</v>
      </c>
      <c r="F9" s="69">
        <v>21600</v>
      </c>
      <c r="G9" s="104">
        <v>24000</v>
      </c>
      <c r="H9" s="87">
        <v>33000</v>
      </c>
      <c r="I9" s="69">
        <v>36000</v>
      </c>
      <c r="J9" s="104">
        <v>40000</v>
      </c>
      <c r="K9" s="89">
        <v>57000</v>
      </c>
      <c r="M9" s="204"/>
      <c r="N9" s="122" t="s">
        <v>13</v>
      </c>
      <c r="O9" s="123">
        <f t="shared" si="1"/>
        <v>803000</v>
      </c>
      <c r="P9" s="127">
        <f t="shared" si="2"/>
        <v>1208000</v>
      </c>
      <c r="Q9" s="129">
        <f t="shared" si="3"/>
        <v>1147000</v>
      </c>
      <c r="R9" s="123">
        <f t="shared" si="4"/>
        <v>46000</v>
      </c>
      <c r="S9" s="127">
        <f t="shared" si="5"/>
        <v>51000</v>
      </c>
      <c r="T9" s="129">
        <f t="shared" si="6"/>
        <v>70000</v>
      </c>
      <c r="U9" s="123">
        <f t="shared" si="7"/>
        <v>76000</v>
      </c>
      <c r="V9" s="127">
        <f t="shared" si="8"/>
        <v>84000</v>
      </c>
      <c r="W9" s="129">
        <f t="shared" si="9"/>
        <v>120000</v>
      </c>
    </row>
    <row r="10" spans="1:23" ht="20.100000000000001" customHeight="1" thickBot="1" x14ac:dyDescent="0.3">
      <c r="A10" s="202" t="s">
        <v>8</v>
      </c>
      <c r="B10" s="164"/>
      <c r="C10" s="216"/>
      <c r="D10" s="216"/>
      <c r="E10" s="216"/>
      <c r="F10" s="198" t="s">
        <v>78</v>
      </c>
      <c r="G10" s="199"/>
      <c r="H10" s="200"/>
      <c r="I10" s="198" t="s">
        <v>79</v>
      </c>
      <c r="J10" s="199"/>
      <c r="K10" s="200"/>
      <c r="M10" s="202" t="s">
        <v>8</v>
      </c>
      <c r="N10" s="164"/>
      <c r="O10" s="234"/>
      <c r="P10" s="234"/>
      <c r="Q10" s="234"/>
      <c r="R10" s="235" t="s">
        <v>78</v>
      </c>
      <c r="S10" s="236"/>
      <c r="T10" s="237"/>
      <c r="U10" s="235" t="s">
        <v>79</v>
      </c>
      <c r="V10" s="236"/>
      <c r="W10" s="237"/>
    </row>
    <row r="11" spans="1:23" ht="20.100000000000001" customHeight="1" thickBot="1" x14ac:dyDescent="0.3">
      <c r="A11" s="203"/>
      <c r="B11" s="49" t="s">
        <v>9</v>
      </c>
      <c r="C11" s="44">
        <v>221000</v>
      </c>
      <c r="D11" s="96">
        <v>299000</v>
      </c>
      <c r="E11" s="82">
        <v>284000</v>
      </c>
      <c r="F11" s="65">
        <v>9600</v>
      </c>
      <c r="G11" s="102">
        <v>11000</v>
      </c>
      <c r="H11" s="85">
        <v>15000</v>
      </c>
      <c r="I11" s="66">
        <v>16000</v>
      </c>
      <c r="J11" s="107">
        <v>18000</v>
      </c>
      <c r="K11" s="92">
        <v>22000</v>
      </c>
      <c r="M11" s="203"/>
      <c r="N11" s="124" t="s">
        <v>9</v>
      </c>
      <c r="O11" s="126">
        <f t="shared" ref="O11:W11" si="10">CEILING(C11*2.1,1000)</f>
        <v>465000</v>
      </c>
      <c r="P11" s="127">
        <f t="shared" si="10"/>
        <v>628000</v>
      </c>
      <c r="Q11" s="129">
        <f t="shared" si="10"/>
        <v>597000</v>
      </c>
      <c r="R11" s="126">
        <f t="shared" si="10"/>
        <v>21000</v>
      </c>
      <c r="S11" s="127">
        <f t="shared" si="10"/>
        <v>24000</v>
      </c>
      <c r="T11" s="129">
        <f t="shared" si="10"/>
        <v>32000</v>
      </c>
      <c r="U11" s="126">
        <f t="shared" si="10"/>
        <v>34000</v>
      </c>
      <c r="V11" s="127">
        <f t="shared" si="10"/>
        <v>38000</v>
      </c>
      <c r="W11" s="129">
        <f t="shared" si="10"/>
        <v>47000</v>
      </c>
    </row>
    <row r="12" spans="1:23" ht="20.100000000000001" customHeight="1" thickBot="1" x14ac:dyDescent="0.3">
      <c r="A12" s="203"/>
      <c r="B12" s="47" t="s">
        <v>10</v>
      </c>
      <c r="C12" s="45">
        <v>279000</v>
      </c>
      <c r="D12" s="97">
        <v>384000</v>
      </c>
      <c r="E12" s="83">
        <v>365000</v>
      </c>
      <c r="F12" s="67">
        <v>12000</v>
      </c>
      <c r="G12" s="103">
        <v>13500</v>
      </c>
      <c r="H12" s="86">
        <v>20000</v>
      </c>
      <c r="I12" s="67">
        <v>20000</v>
      </c>
      <c r="J12" s="103">
        <v>22000</v>
      </c>
      <c r="K12" s="88">
        <v>28000</v>
      </c>
      <c r="M12" s="203"/>
      <c r="N12" s="121" t="s">
        <v>10</v>
      </c>
      <c r="O12" s="126">
        <f t="shared" ref="O12:O29" si="11">CEILING(C12*2.1,1000)</f>
        <v>586000</v>
      </c>
      <c r="P12" s="127">
        <f t="shared" ref="P12:P29" si="12">CEILING(D12*2.1,1000)</f>
        <v>807000</v>
      </c>
      <c r="Q12" s="129">
        <f t="shared" ref="Q12:Q29" si="13">CEILING(E12*2.1,1000)</f>
        <v>767000</v>
      </c>
      <c r="R12" s="126">
        <f t="shared" ref="R12:R29" si="14">CEILING(F12*2.1,1000)</f>
        <v>26000</v>
      </c>
      <c r="S12" s="127">
        <f t="shared" ref="S12:S29" si="15">CEILING(G12*2.1,1000)</f>
        <v>29000</v>
      </c>
      <c r="T12" s="129">
        <f t="shared" ref="T12:T29" si="16">CEILING(H12*2.1,1000)</f>
        <v>42000</v>
      </c>
      <c r="U12" s="126">
        <f t="shared" ref="U12:U29" si="17">CEILING(I12*2.1,1000)</f>
        <v>42000</v>
      </c>
      <c r="V12" s="127">
        <f t="shared" ref="V12:V29" si="18">CEILING(J12*2.1,1000)</f>
        <v>47000</v>
      </c>
      <c r="W12" s="129">
        <f t="shared" ref="W12:W29" si="19">CEILING(K12*2.1,1000)</f>
        <v>59000</v>
      </c>
    </row>
    <row r="13" spans="1:23" ht="20.100000000000001" customHeight="1" thickBot="1" x14ac:dyDescent="0.3">
      <c r="A13" s="203"/>
      <c r="B13" s="47" t="s">
        <v>55</v>
      </c>
      <c r="C13" s="45">
        <v>357000</v>
      </c>
      <c r="D13" s="97">
        <v>501000</v>
      </c>
      <c r="E13" s="83">
        <v>468000</v>
      </c>
      <c r="F13" s="67">
        <v>15000</v>
      </c>
      <c r="G13" s="103">
        <v>16500</v>
      </c>
      <c r="H13" s="86">
        <v>24000</v>
      </c>
      <c r="I13" s="67">
        <v>25000</v>
      </c>
      <c r="J13" s="103">
        <v>28000</v>
      </c>
      <c r="K13" s="88">
        <v>37000</v>
      </c>
      <c r="M13" s="203"/>
      <c r="N13" s="121" t="s">
        <v>55</v>
      </c>
      <c r="O13" s="126">
        <f t="shared" si="11"/>
        <v>750000</v>
      </c>
      <c r="P13" s="127">
        <f t="shared" si="12"/>
        <v>1053000</v>
      </c>
      <c r="Q13" s="129">
        <f t="shared" si="13"/>
        <v>983000</v>
      </c>
      <c r="R13" s="126">
        <f t="shared" si="14"/>
        <v>32000</v>
      </c>
      <c r="S13" s="127">
        <f t="shared" si="15"/>
        <v>35000</v>
      </c>
      <c r="T13" s="129">
        <f t="shared" si="16"/>
        <v>51000</v>
      </c>
      <c r="U13" s="126">
        <f t="shared" si="17"/>
        <v>53000</v>
      </c>
      <c r="V13" s="127">
        <f t="shared" si="18"/>
        <v>59000</v>
      </c>
      <c r="W13" s="129">
        <f t="shared" si="19"/>
        <v>78000</v>
      </c>
    </row>
    <row r="14" spans="1:23" ht="20.100000000000001" customHeight="1" thickBot="1" x14ac:dyDescent="0.3">
      <c r="A14" s="203"/>
      <c r="B14" s="47" t="s">
        <v>11</v>
      </c>
      <c r="C14" s="45">
        <v>322000</v>
      </c>
      <c r="D14" s="97">
        <v>434000</v>
      </c>
      <c r="E14" s="83">
        <v>410000</v>
      </c>
      <c r="F14" s="67">
        <v>14400</v>
      </c>
      <c r="G14" s="103">
        <v>16000</v>
      </c>
      <c r="H14" s="86">
        <v>22500</v>
      </c>
      <c r="I14" s="67">
        <v>24000</v>
      </c>
      <c r="J14" s="103">
        <v>27000</v>
      </c>
      <c r="K14" s="88">
        <v>37000</v>
      </c>
      <c r="M14" s="203"/>
      <c r="N14" s="121" t="s">
        <v>11</v>
      </c>
      <c r="O14" s="126">
        <f t="shared" si="11"/>
        <v>677000</v>
      </c>
      <c r="P14" s="127">
        <f t="shared" si="12"/>
        <v>912000</v>
      </c>
      <c r="Q14" s="129">
        <f t="shared" si="13"/>
        <v>861000</v>
      </c>
      <c r="R14" s="126">
        <f t="shared" si="14"/>
        <v>31000</v>
      </c>
      <c r="S14" s="127">
        <f t="shared" si="15"/>
        <v>34000</v>
      </c>
      <c r="T14" s="129">
        <f t="shared" si="16"/>
        <v>48000</v>
      </c>
      <c r="U14" s="126">
        <f t="shared" si="17"/>
        <v>51000</v>
      </c>
      <c r="V14" s="127">
        <f t="shared" si="18"/>
        <v>57000</v>
      </c>
      <c r="W14" s="129">
        <f t="shared" si="19"/>
        <v>78000</v>
      </c>
    </row>
    <row r="15" spans="1:23" ht="20.100000000000001" customHeight="1" thickBot="1" x14ac:dyDescent="0.3">
      <c r="A15" s="203"/>
      <c r="B15" s="47" t="s">
        <v>12</v>
      </c>
      <c r="C15" s="45">
        <v>372000</v>
      </c>
      <c r="D15" s="97">
        <v>516000</v>
      </c>
      <c r="E15" s="83">
        <v>477000</v>
      </c>
      <c r="F15" s="67">
        <v>18000</v>
      </c>
      <c r="G15" s="103">
        <v>20000</v>
      </c>
      <c r="H15" s="86">
        <v>28000</v>
      </c>
      <c r="I15" s="67">
        <v>30000</v>
      </c>
      <c r="J15" s="103">
        <v>33000</v>
      </c>
      <c r="K15" s="88">
        <v>47000</v>
      </c>
      <c r="M15" s="203"/>
      <c r="N15" s="121" t="s">
        <v>12</v>
      </c>
      <c r="O15" s="126">
        <f t="shared" si="11"/>
        <v>782000</v>
      </c>
      <c r="P15" s="127">
        <f t="shared" si="12"/>
        <v>1084000</v>
      </c>
      <c r="Q15" s="129">
        <f t="shared" si="13"/>
        <v>1002000</v>
      </c>
      <c r="R15" s="126">
        <f t="shared" si="14"/>
        <v>38000</v>
      </c>
      <c r="S15" s="127">
        <f t="shared" si="15"/>
        <v>42000</v>
      </c>
      <c r="T15" s="129">
        <f t="shared" si="16"/>
        <v>59000</v>
      </c>
      <c r="U15" s="126">
        <f t="shared" si="17"/>
        <v>63000</v>
      </c>
      <c r="V15" s="127">
        <f t="shared" si="18"/>
        <v>70000</v>
      </c>
      <c r="W15" s="129">
        <f t="shared" si="19"/>
        <v>99000</v>
      </c>
    </row>
    <row r="16" spans="1:23" ht="20.100000000000001" customHeight="1" thickBot="1" x14ac:dyDescent="0.3">
      <c r="A16" s="203"/>
      <c r="B16" s="47" t="s">
        <v>13</v>
      </c>
      <c r="C16" s="45">
        <v>408000</v>
      </c>
      <c r="D16" s="97">
        <v>612000</v>
      </c>
      <c r="E16" s="83">
        <v>567000</v>
      </c>
      <c r="F16" s="69">
        <v>21600</v>
      </c>
      <c r="G16" s="104">
        <v>24000</v>
      </c>
      <c r="H16" s="87">
        <v>33000</v>
      </c>
      <c r="I16" s="69">
        <v>36000</v>
      </c>
      <c r="J16" s="104">
        <v>40000</v>
      </c>
      <c r="K16" s="89">
        <v>57000</v>
      </c>
      <c r="M16" s="203"/>
      <c r="N16" s="121" t="s">
        <v>13</v>
      </c>
      <c r="O16" s="126">
        <f t="shared" si="11"/>
        <v>857000</v>
      </c>
      <c r="P16" s="127">
        <f t="shared" si="12"/>
        <v>1286000</v>
      </c>
      <c r="Q16" s="129">
        <f t="shared" si="13"/>
        <v>1191000</v>
      </c>
      <c r="R16" s="126">
        <f t="shared" si="14"/>
        <v>46000</v>
      </c>
      <c r="S16" s="127">
        <f t="shared" si="15"/>
        <v>51000</v>
      </c>
      <c r="T16" s="129">
        <f t="shared" si="16"/>
        <v>70000</v>
      </c>
      <c r="U16" s="126">
        <f t="shared" si="17"/>
        <v>76000</v>
      </c>
      <c r="V16" s="127">
        <f t="shared" si="18"/>
        <v>84000</v>
      </c>
      <c r="W16" s="129">
        <f t="shared" si="19"/>
        <v>120000</v>
      </c>
    </row>
    <row r="17" spans="1:23" ht="20.100000000000001" customHeight="1" thickBot="1" x14ac:dyDescent="0.3">
      <c r="A17" s="203"/>
      <c r="B17" s="47" t="s">
        <v>64</v>
      </c>
      <c r="C17" s="45">
        <v>478000</v>
      </c>
      <c r="D17" s="97">
        <v>717000</v>
      </c>
      <c r="E17" s="83">
        <v>669000</v>
      </c>
      <c r="F17" s="67">
        <v>25200</v>
      </c>
      <c r="G17" s="103">
        <v>28000</v>
      </c>
      <c r="H17" s="88">
        <v>37000</v>
      </c>
      <c r="I17" s="67">
        <v>42000</v>
      </c>
      <c r="J17" s="103">
        <v>46500</v>
      </c>
      <c r="K17" s="88">
        <v>64000</v>
      </c>
      <c r="M17" s="203"/>
      <c r="N17" s="121" t="s">
        <v>64</v>
      </c>
      <c r="O17" s="126">
        <f t="shared" si="11"/>
        <v>1004000</v>
      </c>
      <c r="P17" s="127">
        <f t="shared" si="12"/>
        <v>1506000</v>
      </c>
      <c r="Q17" s="129">
        <f t="shared" si="13"/>
        <v>1405000</v>
      </c>
      <c r="R17" s="126">
        <f t="shared" si="14"/>
        <v>53000</v>
      </c>
      <c r="S17" s="127">
        <f t="shared" si="15"/>
        <v>59000</v>
      </c>
      <c r="T17" s="129">
        <f t="shared" si="16"/>
        <v>78000</v>
      </c>
      <c r="U17" s="126">
        <f t="shared" si="17"/>
        <v>89000</v>
      </c>
      <c r="V17" s="127">
        <f t="shared" si="18"/>
        <v>98000</v>
      </c>
      <c r="W17" s="129">
        <f t="shared" si="19"/>
        <v>135000</v>
      </c>
    </row>
    <row r="18" spans="1:23" ht="20.100000000000001" customHeight="1" thickBot="1" x14ac:dyDescent="0.3">
      <c r="A18" s="203"/>
      <c r="B18" s="47" t="s">
        <v>14</v>
      </c>
      <c r="C18" s="45">
        <v>548000</v>
      </c>
      <c r="D18" s="97">
        <v>815000</v>
      </c>
      <c r="E18" s="83">
        <v>761000</v>
      </c>
      <c r="F18" s="67">
        <v>28800</v>
      </c>
      <c r="G18" s="103">
        <v>32000</v>
      </c>
      <c r="H18" s="88">
        <v>41000</v>
      </c>
      <c r="I18" s="67">
        <v>48000</v>
      </c>
      <c r="J18" s="103">
        <v>53000</v>
      </c>
      <c r="K18" s="88">
        <v>70000</v>
      </c>
      <c r="M18" s="203"/>
      <c r="N18" s="121" t="s">
        <v>14</v>
      </c>
      <c r="O18" s="126">
        <f t="shared" si="11"/>
        <v>1151000</v>
      </c>
      <c r="P18" s="127">
        <f t="shared" si="12"/>
        <v>1712000</v>
      </c>
      <c r="Q18" s="129">
        <f t="shared" si="13"/>
        <v>1599000</v>
      </c>
      <c r="R18" s="126">
        <f t="shared" si="14"/>
        <v>61000</v>
      </c>
      <c r="S18" s="127">
        <f t="shared" si="15"/>
        <v>68000</v>
      </c>
      <c r="T18" s="129">
        <f t="shared" si="16"/>
        <v>87000</v>
      </c>
      <c r="U18" s="126">
        <f t="shared" si="17"/>
        <v>101000</v>
      </c>
      <c r="V18" s="127">
        <f t="shared" si="18"/>
        <v>112000</v>
      </c>
      <c r="W18" s="129">
        <f t="shared" si="19"/>
        <v>147000</v>
      </c>
    </row>
    <row r="19" spans="1:23" ht="20.100000000000001" customHeight="1" thickBot="1" x14ac:dyDescent="0.3">
      <c r="A19" s="203"/>
      <c r="B19" s="47" t="s">
        <v>66</v>
      </c>
      <c r="C19" s="45">
        <v>616000</v>
      </c>
      <c r="D19" s="97">
        <v>921000</v>
      </c>
      <c r="E19" s="83">
        <v>860000</v>
      </c>
      <c r="F19" s="67">
        <v>32400</v>
      </c>
      <c r="G19" s="103">
        <v>36000</v>
      </c>
      <c r="H19" s="88">
        <v>45000</v>
      </c>
      <c r="I19" s="67">
        <v>54000</v>
      </c>
      <c r="J19" s="103">
        <v>59500</v>
      </c>
      <c r="K19" s="88">
        <v>77000</v>
      </c>
      <c r="M19" s="203"/>
      <c r="N19" s="121" t="s">
        <v>66</v>
      </c>
      <c r="O19" s="126">
        <f t="shared" si="11"/>
        <v>1294000</v>
      </c>
      <c r="P19" s="127">
        <f t="shared" si="12"/>
        <v>1935000</v>
      </c>
      <c r="Q19" s="129">
        <f t="shared" si="13"/>
        <v>1806000</v>
      </c>
      <c r="R19" s="126">
        <f t="shared" si="14"/>
        <v>69000</v>
      </c>
      <c r="S19" s="127">
        <f t="shared" si="15"/>
        <v>76000</v>
      </c>
      <c r="T19" s="129">
        <f t="shared" si="16"/>
        <v>95000</v>
      </c>
      <c r="U19" s="126">
        <f t="shared" si="17"/>
        <v>114000</v>
      </c>
      <c r="V19" s="127">
        <f t="shared" si="18"/>
        <v>125000</v>
      </c>
      <c r="W19" s="129">
        <f t="shared" si="19"/>
        <v>162000</v>
      </c>
    </row>
    <row r="20" spans="1:23" ht="20.100000000000001" customHeight="1" thickBot="1" x14ac:dyDescent="0.3">
      <c r="A20" s="203"/>
      <c r="B20" s="47" t="s">
        <v>65</v>
      </c>
      <c r="C20" s="45">
        <v>618000</v>
      </c>
      <c r="D20" s="97">
        <v>858000</v>
      </c>
      <c r="E20" s="83">
        <v>803000</v>
      </c>
      <c r="F20" s="67">
        <v>29400</v>
      </c>
      <c r="G20" s="103">
        <v>32500</v>
      </c>
      <c r="H20" s="88">
        <v>42000</v>
      </c>
      <c r="I20" s="67">
        <v>49000</v>
      </c>
      <c r="J20" s="103">
        <v>54000</v>
      </c>
      <c r="K20" s="88">
        <v>71000</v>
      </c>
      <c r="M20" s="203"/>
      <c r="N20" s="121" t="s">
        <v>65</v>
      </c>
      <c r="O20" s="126">
        <f t="shared" si="11"/>
        <v>1298000</v>
      </c>
      <c r="P20" s="127">
        <f t="shared" si="12"/>
        <v>1802000</v>
      </c>
      <c r="Q20" s="129">
        <f t="shared" si="13"/>
        <v>1687000</v>
      </c>
      <c r="R20" s="126">
        <f t="shared" si="14"/>
        <v>62000</v>
      </c>
      <c r="S20" s="127">
        <f t="shared" si="15"/>
        <v>69000</v>
      </c>
      <c r="T20" s="129">
        <f t="shared" si="16"/>
        <v>89000</v>
      </c>
      <c r="U20" s="126">
        <f t="shared" si="17"/>
        <v>103000</v>
      </c>
      <c r="V20" s="127">
        <f t="shared" si="18"/>
        <v>114000</v>
      </c>
      <c r="W20" s="129">
        <f t="shared" si="19"/>
        <v>150000</v>
      </c>
    </row>
    <row r="21" spans="1:23" ht="20.100000000000001" customHeight="1" thickBot="1" x14ac:dyDescent="0.3">
      <c r="A21" s="203"/>
      <c r="B21" s="47" t="s">
        <v>67</v>
      </c>
      <c r="C21" s="45">
        <v>711000</v>
      </c>
      <c r="D21" s="97">
        <v>981000</v>
      </c>
      <c r="E21" s="83">
        <v>920000</v>
      </c>
      <c r="F21" s="67">
        <v>33600</v>
      </c>
      <c r="G21" s="103">
        <v>37000</v>
      </c>
      <c r="H21" s="88">
        <v>48000</v>
      </c>
      <c r="I21" s="67">
        <v>56000</v>
      </c>
      <c r="J21" s="103">
        <v>61500</v>
      </c>
      <c r="K21" s="88">
        <v>81000</v>
      </c>
      <c r="M21" s="203"/>
      <c r="N21" s="121" t="s">
        <v>67</v>
      </c>
      <c r="O21" s="126">
        <f t="shared" si="11"/>
        <v>1494000</v>
      </c>
      <c r="P21" s="127">
        <f t="shared" si="12"/>
        <v>2061000</v>
      </c>
      <c r="Q21" s="129">
        <f t="shared" si="13"/>
        <v>1932000</v>
      </c>
      <c r="R21" s="126">
        <f t="shared" si="14"/>
        <v>71000</v>
      </c>
      <c r="S21" s="127">
        <f t="shared" si="15"/>
        <v>78000</v>
      </c>
      <c r="T21" s="129">
        <f t="shared" si="16"/>
        <v>101000</v>
      </c>
      <c r="U21" s="126">
        <f t="shared" si="17"/>
        <v>118000</v>
      </c>
      <c r="V21" s="127">
        <f t="shared" si="18"/>
        <v>130000</v>
      </c>
      <c r="W21" s="129">
        <f t="shared" si="19"/>
        <v>171000</v>
      </c>
    </row>
    <row r="22" spans="1:23" ht="20.100000000000001" customHeight="1" thickBot="1" x14ac:dyDescent="0.3">
      <c r="A22" s="203"/>
      <c r="B22" s="47" t="s">
        <v>68</v>
      </c>
      <c r="C22" s="45">
        <v>741000</v>
      </c>
      <c r="D22" s="97">
        <v>1089000</v>
      </c>
      <c r="E22" s="83">
        <v>1016000</v>
      </c>
      <c r="F22" s="67">
        <v>37800</v>
      </c>
      <c r="G22" s="103">
        <v>42000</v>
      </c>
      <c r="H22" s="88">
        <v>54000</v>
      </c>
      <c r="I22" s="67">
        <v>63000</v>
      </c>
      <c r="J22" s="103">
        <v>71000</v>
      </c>
      <c r="K22" s="88">
        <v>95000</v>
      </c>
      <c r="M22" s="203"/>
      <c r="N22" s="121" t="s">
        <v>68</v>
      </c>
      <c r="O22" s="126">
        <f t="shared" si="11"/>
        <v>1557000</v>
      </c>
      <c r="P22" s="127">
        <f t="shared" si="12"/>
        <v>2287000</v>
      </c>
      <c r="Q22" s="129">
        <f t="shared" si="13"/>
        <v>2134000</v>
      </c>
      <c r="R22" s="126">
        <f t="shared" si="14"/>
        <v>80000</v>
      </c>
      <c r="S22" s="127">
        <f t="shared" si="15"/>
        <v>89000</v>
      </c>
      <c r="T22" s="129">
        <f t="shared" si="16"/>
        <v>114000</v>
      </c>
      <c r="U22" s="126">
        <f t="shared" si="17"/>
        <v>133000</v>
      </c>
      <c r="V22" s="127">
        <f t="shared" si="18"/>
        <v>150000</v>
      </c>
      <c r="W22" s="129">
        <f t="shared" si="19"/>
        <v>200000</v>
      </c>
    </row>
    <row r="23" spans="1:23" ht="20.100000000000001" customHeight="1" thickBot="1" x14ac:dyDescent="0.3">
      <c r="A23" s="203"/>
      <c r="B23" s="47" t="s">
        <v>69</v>
      </c>
      <c r="C23" s="45">
        <v>882000</v>
      </c>
      <c r="D23" s="97">
        <v>1227000</v>
      </c>
      <c r="E23" s="83">
        <v>1144000</v>
      </c>
      <c r="F23" s="67">
        <v>42000</v>
      </c>
      <c r="G23" s="103">
        <v>47000</v>
      </c>
      <c r="H23" s="88">
        <v>60000</v>
      </c>
      <c r="I23" s="67">
        <v>70000</v>
      </c>
      <c r="J23" s="103">
        <v>77000</v>
      </c>
      <c r="K23" s="88">
        <v>103000</v>
      </c>
      <c r="M23" s="203"/>
      <c r="N23" s="121" t="s">
        <v>69</v>
      </c>
      <c r="O23" s="126">
        <f t="shared" si="11"/>
        <v>1853000</v>
      </c>
      <c r="P23" s="127">
        <f t="shared" si="12"/>
        <v>2577000</v>
      </c>
      <c r="Q23" s="129">
        <f t="shared" si="13"/>
        <v>2403000</v>
      </c>
      <c r="R23" s="126">
        <f t="shared" si="14"/>
        <v>89000</v>
      </c>
      <c r="S23" s="127">
        <f t="shared" si="15"/>
        <v>99000</v>
      </c>
      <c r="T23" s="129">
        <f t="shared" si="16"/>
        <v>126000</v>
      </c>
      <c r="U23" s="126">
        <f t="shared" si="17"/>
        <v>147000</v>
      </c>
      <c r="V23" s="127">
        <f t="shared" si="18"/>
        <v>162000</v>
      </c>
      <c r="W23" s="129">
        <f t="shared" si="19"/>
        <v>217000</v>
      </c>
    </row>
    <row r="24" spans="1:23" ht="20.100000000000001" customHeight="1" thickBot="1" x14ac:dyDescent="0.3">
      <c r="A24" s="203"/>
      <c r="B24" s="47" t="s">
        <v>70</v>
      </c>
      <c r="C24" s="45">
        <v>807000</v>
      </c>
      <c r="D24" s="97">
        <v>1122000</v>
      </c>
      <c r="E24" s="83">
        <v>1052000</v>
      </c>
      <c r="F24" s="67">
        <v>38400</v>
      </c>
      <c r="G24" s="103">
        <v>43000</v>
      </c>
      <c r="H24" s="88">
        <v>56000</v>
      </c>
      <c r="I24" s="67">
        <v>64000</v>
      </c>
      <c r="J24" s="103">
        <v>71000</v>
      </c>
      <c r="K24" s="88">
        <v>97000</v>
      </c>
      <c r="M24" s="203"/>
      <c r="N24" s="121" t="s">
        <v>70</v>
      </c>
      <c r="O24" s="126">
        <f t="shared" si="11"/>
        <v>1695000</v>
      </c>
      <c r="P24" s="127">
        <f t="shared" si="12"/>
        <v>2357000</v>
      </c>
      <c r="Q24" s="129">
        <f t="shared" si="13"/>
        <v>2210000</v>
      </c>
      <c r="R24" s="126">
        <f t="shared" si="14"/>
        <v>81000</v>
      </c>
      <c r="S24" s="127">
        <f t="shared" si="15"/>
        <v>91000</v>
      </c>
      <c r="T24" s="129">
        <f t="shared" si="16"/>
        <v>118000</v>
      </c>
      <c r="U24" s="126">
        <f t="shared" si="17"/>
        <v>135000</v>
      </c>
      <c r="V24" s="127">
        <f t="shared" si="18"/>
        <v>150000</v>
      </c>
      <c r="W24" s="129">
        <f t="shared" si="19"/>
        <v>204000</v>
      </c>
    </row>
    <row r="25" spans="1:23" ht="20.100000000000001" customHeight="1" thickBot="1" x14ac:dyDescent="0.3">
      <c r="A25" s="203"/>
      <c r="B25" s="47" t="s">
        <v>71</v>
      </c>
      <c r="C25" s="45">
        <v>848000</v>
      </c>
      <c r="D25" s="97">
        <v>1226000</v>
      </c>
      <c r="E25" s="83">
        <v>1142000</v>
      </c>
      <c r="F25" s="67">
        <v>43200</v>
      </c>
      <c r="G25" s="103">
        <v>49000</v>
      </c>
      <c r="H25" s="88">
        <v>62000</v>
      </c>
      <c r="I25" s="67">
        <v>72000</v>
      </c>
      <c r="J25" s="103">
        <v>80000</v>
      </c>
      <c r="K25" s="88">
        <v>106000</v>
      </c>
      <c r="M25" s="203"/>
      <c r="N25" s="121" t="s">
        <v>71</v>
      </c>
      <c r="O25" s="126">
        <f t="shared" si="11"/>
        <v>1781000</v>
      </c>
      <c r="P25" s="127">
        <f t="shared" si="12"/>
        <v>2575000</v>
      </c>
      <c r="Q25" s="129">
        <f t="shared" si="13"/>
        <v>2399000</v>
      </c>
      <c r="R25" s="126">
        <f t="shared" si="14"/>
        <v>91000</v>
      </c>
      <c r="S25" s="127">
        <f t="shared" si="15"/>
        <v>103000</v>
      </c>
      <c r="T25" s="129">
        <f t="shared" si="16"/>
        <v>131000</v>
      </c>
      <c r="U25" s="126">
        <f t="shared" si="17"/>
        <v>152000</v>
      </c>
      <c r="V25" s="127">
        <f t="shared" si="18"/>
        <v>168000</v>
      </c>
      <c r="W25" s="129">
        <f t="shared" si="19"/>
        <v>223000</v>
      </c>
    </row>
    <row r="26" spans="1:23" ht="20.100000000000001" customHeight="1" thickBot="1" x14ac:dyDescent="0.3">
      <c r="A26" s="203"/>
      <c r="B26" s="47" t="s">
        <v>72</v>
      </c>
      <c r="C26" s="45">
        <v>1008000</v>
      </c>
      <c r="D26" s="97">
        <v>1398000</v>
      </c>
      <c r="E26" s="83">
        <v>1307000</v>
      </c>
      <c r="F26" s="67">
        <v>48000</v>
      </c>
      <c r="G26" s="103">
        <v>53000</v>
      </c>
      <c r="H26" s="88">
        <v>67000</v>
      </c>
      <c r="I26" s="67">
        <v>80000</v>
      </c>
      <c r="J26" s="103">
        <v>88000</v>
      </c>
      <c r="K26" s="88">
        <v>116000</v>
      </c>
      <c r="M26" s="203"/>
      <c r="N26" s="121" t="s">
        <v>72</v>
      </c>
      <c r="O26" s="126">
        <f t="shared" si="11"/>
        <v>2117000</v>
      </c>
      <c r="P26" s="127">
        <f t="shared" si="12"/>
        <v>2936000</v>
      </c>
      <c r="Q26" s="129">
        <f t="shared" si="13"/>
        <v>2745000</v>
      </c>
      <c r="R26" s="126">
        <f t="shared" si="14"/>
        <v>101000</v>
      </c>
      <c r="S26" s="127">
        <f t="shared" si="15"/>
        <v>112000</v>
      </c>
      <c r="T26" s="129">
        <f t="shared" si="16"/>
        <v>141000</v>
      </c>
      <c r="U26" s="126">
        <f t="shared" si="17"/>
        <v>168000</v>
      </c>
      <c r="V26" s="127">
        <f t="shared" si="18"/>
        <v>185000</v>
      </c>
      <c r="W26" s="129">
        <f t="shared" si="19"/>
        <v>244000</v>
      </c>
    </row>
    <row r="27" spans="1:23" ht="20.100000000000001" customHeight="1" thickBot="1" x14ac:dyDescent="0.3">
      <c r="A27" s="203"/>
      <c r="B27" s="47" t="s">
        <v>73</v>
      </c>
      <c r="C27" s="45">
        <v>923000</v>
      </c>
      <c r="D27" s="97">
        <v>1371000</v>
      </c>
      <c r="E27" s="83">
        <v>1292000</v>
      </c>
      <c r="F27" s="67">
        <v>48600</v>
      </c>
      <c r="G27" s="103">
        <v>54000</v>
      </c>
      <c r="H27" s="88">
        <v>68000</v>
      </c>
      <c r="I27" s="67">
        <v>81000</v>
      </c>
      <c r="J27" s="103">
        <v>90000</v>
      </c>
      <c r="K27" s="88">
        <v>118000</v>
      </c>
      <c r="M27" s="203"/>
      <c r="N27" s="121" t="s">
        <v>73</v>
      </c>
      <c r="O27" s="126">
        <f t="shared" si="11"/>
        <v>1939000</v>
      </c>
      <c r="P27" s="127">
        <f t="shared" si="12"/>
        <v>2880000</v>
      </c>
      <c r="Q27" s="129">
        <f t="shared" si="13"/>
        <v>2714000</v>
      </c>
      <c r="R27" s="126">
        <f t="shared" si="14"/>
        <v>103000</v>
      </c>
      <c r="S27" s="127">
        <f t="shared" si="15"/>
        <v>114000</v>
      </c>
      <c r="T27" s="129">
        <f t="shared" si="16"/>
        <v>143000</v>
      </c>
      <c r="U27" s="126">
        <f t="shared" si="17"/>
        <v>171000</v>
      </c>
      <c r="V27" s="127">
        <f t="shared" si="18"/>
        <v>189000</v>
      </c>
      <c r="W27" s="129">
        <f t="shared" si="19"/>
        <v>248000</v>
      </c>
    </row>
    <row r="28" spans="1:23" ht="20.100000000000001" customHeight="1" thickBot="1" x14ac:dyDescent="0.3">
      <c r="A28" s="203"/>
      <c r="B28" s="47" t="s">
        <v>74</v>
      </c>
      <c r="C28" s="45">
        <v>1031000</v>
      </c>
      <c r="D28" s="97">
        <v>1534000</v>
      </c>
      <c r="E28" s="83">
        <v>1436000</v>
      </c>
      <c r="F28" s="67">
        <v>54000</v>
      </c>
      <c r="G28" s="103">
        <v>60000</v>
      </c>
      <c r="H28" s="88">
        <v>75000</v>
      </c>
      <c r="I28" s="67">
        <v>90000</v>
      </c>
      <c r="J28" s="103">
        <v>99000</v>
      </c>
      <c r="K28" s="88">
        <v>129000</v>
      </c>
      <c r="M28" s="203"/>
      <c r="N28" s="121" t="s">
        <v>74</v>
      </c>
      <c r="O28" s="126">
        <f t="shared" si="11"/>
        <v>2166000</v>
      </c>
      <c r="P28" s="127">
        <f t="shared" si="12"/>
        <v>3222000</v>
      </c>
      <c r="Q28" s="129">
        <f t="shared" si="13"/>
        <v>3016000</v>
      </c>
      <c r="R28" s="126">
        <f t="shared" si="14"/>
        <v>114000</v>
      </c>
      <c r="S28" s="127">
        <f t="shared" si="15"/>
        <v>126000</v>
      </c>
      <c r="T28" s="129">
        <f t="shared" si="16"/>
        <v>158000</v>
      </c>
      <c r="U28" s="126">
        <f t="shared" si="17"/>
        <v>189000</v>
      </c>
      <c r="V28" s="127">
        <f t="shared" si="18"/>
        <v>208000</v>
      </c>
      <c r="W28" s="129">
        <f t="shared" si="19"/>
        <v>271000</v>
      </c>
    </row>
    <row r="29" spans="1:23" ht="20.100000000000001" customHeight="1" thickBot="1" x14ac:dyDescent="0.3">
      <c r="A29" s="203"/>
      <c r="B29" s="56" t="s">
        <v>75</v>
      </c>
      <c r="C29" s="57">
        <v>1185000</v>
      </c>
      <c r="D29" s="98">
        <v>1734000</v>
      </c>
      <c r="E29" s="84">
        <v>1598000</v>
      </c>
      <c r="F29" s="69">
        <v>60000</v>
      </c>
      <c r="G29" s="104">
        <v>66000</v>
      </c>
      <c r="H29" s="89">
        <v>82000</v>
      </c>
      <c r="I29" s="69">
        <v>100000</v>
      </c>
      <c r="J29" s="104">
        <v>110000</v>
      </c>
      <c r="K29" s="89">
        <v>142000</v>
      </c>
      <c r="M29" s="203"/>
      <c r="N29" s="125" t="s">
        <v>75</v>
      </c>
      <c r="O29" s="126">
        <f t="shared" si="11"/>
        <v>2489000</v>
      </c>
      <c r="P29" s="127">
        <f t="shared" si="12"/>
        <v>3642000</v>
      </c>
      <c r="Q29" s="129">
        <f t="shared" si="13"/>
        <v>3356000</v>
      </c>
      <c r="R29" s="126">
        <f t="shared" si="14"/>
        <v>126000</v>
      </c>
      <c r="S29" s="127">
        <f t="shared" si="15"/>
        <v>139000</v>
      </c>
      <c r="T29" s="129">
        <f t="shared" si="16"/>
        <v>173000</v>
      </c>
      <c r="U29" s="126">
        <f t="shared" si="17"/>
        <v>210000</v>
      </c>
      <c r="V29" s="127">
        <f t="shared" si="18"/>
        <v>231000</v>
      </c>
      <c r="W29" s="129">
        <f t="shared" si="19"/>
        <v>299000</v>
      </c>
    </row>
    <row r="30" spans="1:23" ht="20.100000000000001" customHeight="1" thickBot="1" x14ac:dyDescent="0.3">
      <c r="A30" s="205" t="s">
        <v>76</v>
      </c>
      <c r="B30" s="164"/>
      <c r="C30" s="216"/>
      <c r="D30" s="216"/>
      <c r="E30" s="216"/>
      <c r="F30" s="198" t="s">
        <v>79</v>
      </c>
      <c r="G30" s="199"/>
      <c r="H30" s="200"/>
      <c r="I30" s="198" t="s">
        <v>80</v>
      </c>
      <c r="J30" s="199"/>
      <c r="K30" s="200"/>
      <c r="M30" s="205" t="s">
        <v>76</v>
      </c>
      <c r="N30" s="164"/>
      <c r="O30" s="230"/>
      <c r="P30" s="230"/>
      <c r="Q30" s="230"/>
      <c r="R30" s="231" t="s">
        <v>79</v>
      </c>
      <c r="S30" s="232"/>
      <c r="T30" s="233"/>
      <c r="U30" s="231" t="s">
        <v>80</v>
      </c>
      <c r="V30" s="232"/>
      <c r="W30" s="233"/>
    </row>
    <row r="31" spans="1:23" ht="20.100000000000001" customHeight="1" thickBot="1" x14ac:dyDescent="0.3">
      <c r="A31" s="206"/>
      <c r="B31" s="46" t="s">
        <v>13</v>
      </c>
      <c r="C31" s="59">
        <v>497000</v>
      </c>
      <c r="D31" s="99">
        <v>743000</v>
      </c>
      <c r="E31" s="78">
        <v>662000</v>
      </c>
      <c r="F31" s="70">
        <v>36000</v>
      </c>
      <c r="G31" s="105">
        <v>40000</v>
      </c>
      <c r="H31" s="90">
        <v>57000</v>
      </c>
      <c r="I31" s="66">
        <v>51000</v>
      </c>
      <c r="J31" s="107">
        <v>56000</v>
      </c>
      <c r="K31" s="92">
        <v>80000</v>
      </c>
      <c r="M31" s="206"/>
      <c r="N31" s="46" t="s">
        <v>13</v>
      </c>
      <c r="O31" s="59">
        <f t="shared" ref="O31:W31" si="20">CEILING(C31*2.1,1000)</f>
        <v>1044000</v>
      </c>
      <c r="P31" s="128">
        <f t="shared" si="20"/>
        <v>1561000</v>
      </c>
      <c r="Q31" s="130">
        <f t="shared" si="20"/>
        <v>1391000</v>
      </c>
      <c r="R31" s="59">
        <f t="shared" si="20"/>
        <v>76000</v>
      </c>
      <c r="S31" s="128">
        <f t="shared" si="20"/>
        <v>84000</v>
      </c>
      <c r="T31" s="130">
        <f t="shared" si="20"/>
        <v>120000</v>
      </c>
      <c r="U31" s="59">
        <f t="shared" si="20"/>
        <v>108000</v>
      </c>
      <c r="V31" s="128">
        <f t="shared" si="20"/>
        <v>118000</v>
      </c>
      <c r="W31" s="130">
        <f t="shared" si="20"/>
        <v>168000</v>
      </c>
    </row>
    <row r="32" spans="1:23" ht="20.100000000000001" customHeight="1" thickBot="1" x14ac:dyDescent="0.3">
      <c r="A32" s="206"/>
      <c r="B32" s="47" t="s">
        <v>64</v>
      </c>
      <c r="C32" s="60">
        <v>573000</v>
      </c>
      <c r="D32" s="100">
        <v>857000</v>
      </c>
      <c r="E32" s="79">
        <v>771000</v>
      </c>
      <c r="F32" s="67">
        <v>42000</v>
      </c>
      <c r="G32" s="103">
        <v>46500</v>
      </c>
      <c r="H32" s="88">
        <v>64000</v>
      </c>
      <c r="I32" s="67">
        <v>59000</v>
      </c>
      <c r="J32" s="103">
        <v>66000</v>
      </c>
      <c r="K32" s="88">
        <v>90000</v>
      </c>
      <c r="M32" s="206"/>
      <c r="N32" s="47" t="s">
        <v>64</v>
      </c>
      <c r="O32" s="59">
        <f t="shared" ref="O32:O44" si="21">CEILING(C32*2.1,1000)</f>
        <v>1204000</v>
      </c>
      <c r="P32" s="128">
        <f t="shared" ref="P32:P44" si="22">CEILING(D32*2.1,1000)</f>
        <v>1800000</v>
      </c>
      <c r="Q32" s="130">
        <f t="shared" ref="Q32:Q44" si="23">CEILING(E32*2.1,1000)</f>
        <v>1620000</v>
      </c>
      <c r="R32" s="59">
        <f t="shared" ref="R32:R44" si="24">CEILING(F32*2.1,1000)</f>
        <v>89000</v>
      </c>
      <c r="S32" s="128">
        <f t="shared" ref="S32:S44" si="25">CEILING(G32*2.1,1000)</f>
        <v>98000</v>
      </c>
      <c r="T32" s="130">
        <f t="shared" ref="T32:T44" si="26">CEILING(H32*2.1,1000)</f>
        <v>135000</v>
      </c>
      <c r="U32" s="59">
        <f t="shared" ref="U32:U44" si="27">CEILING(I32*2.1,1000)</f>
        <v>124000</v>
      </c>
      <c r="V32" s="128">
        <f t="shared" ref="V32:V44" si="28">CEILING(J32*2.1,1000)</f>
        <v>139000</v>
      </c>
      <c r="W32" s="130">
        <f t="shared" ref="W32:W44" si="29">CEILING(K32*2.1,1000)</f>
        <v>189000</v>
      </c>
    </row>
    <row r="33" spans="1:23" ht="20.100000000000001" customHeight="1" thickBot="1" x14ac:dyDescent="0.3">
      <c r="A33" s="206"/>
      <c r="B33" s="47" t="s">
        <v>14</v>
      </c>
      <c r="C33" s="60">
        <v>654000</v>
      </c>
      <c r="D33" s="100">
        <v>969000</v>
      </c>
      <c r="E33" s="79">
        <v>878000</v>
      </c>
      <c r="F33" s="67">
        <v>48000</v>
      </c>
      <c r="G33" s="103">
        <v>53000</v>
      </c>
      <c r="H33" s="88">
        <v>70000</v>
      </c>
      <c r="I33" s="67">
        <v>68000</v>
      </c>
      <c r="J33" s="103">
        <v>75000</v>
      </c>
      <c r="K33" s="88">
        <v>98000</v>
      </c>
      <c r="M33" s="206"/>
      <c r="N33" s="47" t="s">
        <v>14</v>
      </c>
      <c r="O33" s="59">
        <f t="shared" si="21"/>
        <v>1374000</v>
      </c>
      <c r="P33" s="128">
        <f t="shared" si="22"/>
        <v>2035000</v>
      </c>
      <c r="Q33" s="130">
        <f t="shared" si="23"/>
        <v>1844000</v>
      </c>
      <c r="R33" s="59">
        <f t="shared" si="24"/>
        <v>101000</v>
      </c>
      <c r="S33" s="128">
        <f t="shared" si="25"/>
        <v>112000</v>
      </c>
      <c r="T33" s="130">
        <f t="shared" si="26"/>
        <v>147000</v>
      </c>
      <c r="U33" s="59">
        <f t="shared" si="27"/>
        <v>143000</v>
      </c>
      <c r="V33" s="128">
        <f t="shared" si="28"/>
        <v>158000</v>
      </c>
      <c r="W33" s="130">
        <f t="shared" si="29"/>
        <v>206000</v>
      </c>
    </row>
    <row r="34" spans="1:23" ht="20.100000000000001" customHeight="1" thickBot="1" x14ac:dyDescent="0.3">
      <c r="A34" s="206"/>
      <c r="B34" s="47" t="s">
        <v>66</v>
      </c>
      <c r="C34" s="60">
        <v>731000</v>
      </c>
      <c r="D34" s="100">
        <v>1085000</v>
      </c>
      <c r="E34" s="79">
        <v>989000</v>
      </c>
      <c r="F34" s="67">
        <v>54000</v>
      </c>
      <c r="G34" s="103">
        <v>59500</v>
      </c>
      <c r="H34" s="88">
        <v>77000</v>
      </c>
      <c r="I34" s="67">
        <v>76000</v>
      </c>
      <c r="J34" s="103">
        <v>84000</v>
      </c>
      <c r="K34" s="88">
        <v>108000</v>
      </c>
      <c r="M34" s="206"/>
      <c r="N34" s="47" t="s">
        <v>66</v>
      </c>
      <c r="O34" s="59">
        <f t="shared" si="21"/>
        <v>1536000</v>
      </c>
      <c r="P34" s="128">
        <f t="shared" si="22"/>
        <v>2279000</v>
      </c>
      <c r="Q34" s="130">
        <f t="shared" si="23"/>
        <v>2077000</v>
      </c>
      <c r="R34" s="59">
        <f t="shared" si="24"/>
        <v>114000</v>
      </c>
      <c r="S34" s="128">
        <f t="shared" si="25"/>
        <v>125000</v>
      </c>
      <c r="T34" s="130">
        <f t="shared" si="26"/>
        <v>162000</v>
      </c>
      <c r="U34" s="59">
        <f t="shared" si="27"/>
        <v>160000</v>
      </c>
      <c r="V34" s="128">
        <f t="shared" si="28"/>
        <v>177000</v>
      </c>
      <c r="W34" s="130">
        <f t="shared" si="29"/>
        <v>227000</v>
      </c>
    </row>
    <row r="35" spans="1:23" ht="20.100000000000001" customHeight="1" thickBot="1" x14ac:dyDescent="0.3">
      <c r="A35" s="206"/>
      <c r="B35" s="47" t="s">
        <v>65</v>
      </c>
      <c r="C35" s="60">
        <v>725000</v>
      </c>
      <c r="D35" s="100">
        <v>1012000</v>
      </c>
      <c r="E35" s="79">
        <v>918000</v>
      </c>
      <c r="F35" s="67">
        <v>49000</v>
      </c>
      <c r="G35" s="103">
        <v>54000</v>
      </c>
      <c r="H35" s="88">
        <v>71000</v>
      </c>
      <c r="I35" s="67">
        <v>69000</v>
      </c>
      <c r="J35" s="103">
        <v>76000</v>
      </c>
      <c r="K35" s="88">
        <v>100000</v>
      </c>
      <c r="M35" s="206"/>
      <c r="N35" s="47" t="s">
        <v>65</v>
      </c>
      <c r="O35" s="59">
        <f t="shared" si="21"/>
        <v>1523000</v>
      </c>
      <c r="P35" s="128">
        <f t="shared" si="22"/>
        <v>2126000</v>
      </c>
      <c r="Q35" s="130">
        <f t="shared" si="23"/>
        <v>1928000</v>
      </c>
      <c r="R35" s="59">
        <f t="shared" si="24"/>
        <v>103000</v>
      </c>
      <c r="S35" s="128">
        <f t="shared" si="25"/>
        <v>114000</v>
      </c>
      <c r="T35" s="130">
        <f t="shared" si="26"/>
        <v>150000</v>
      </c>
      <c r="U35" s="59">
        <f t="shared" si="27"/>
        <v>145000</v>
      </c>
      <c r="V35" s="128">
        <f t="shared" si="28"/>
        <v>160000</v>
      </c>
      <c r="W35" s="130">
        <f t="shared" si="29"/>
        <v>210000</v>
      </c>
    </row>
    <row r="36" spans="1:23" ht="20.100000000000001" customHeight="1" thickBot="1" x14ac:dyDescent="0.3">
      <c r="A36" s="206"/>
      <c r="B36" s="47" t="s">
        <v>67</v>
      </c>
      <c r="C36" s="60">
        <v>826000</v>
      </c>
      <c r="D36" s="100">
        <v>1145000</v>
      </c>
      <c r="E36" s="79">
        <v>1041000</v>
      </c>
      <c r="F36" s="67">
        <v>56000</v>
      </c>
      <c r="G36" s="103">
        <v>61500</v>
      </c>
      <c r="H36" s="88">
        <v>81000</v>
      </c>
      <c r="I36" s="67">
        <v>79000</v>
      </c>
      <c r="J36" s="103">
        <v>87000</v>
      </c>
      <c r="K36" s="88">
        <v>114000</v>
      </c>
      <c r="M36" s="206"/>
      <c r="N36" s="47" t="s">
        <v>67</v>
      </c>
      <c r="O36" s="59">
        <f t="shared" si="21"/>
        <v>1735000</v>
      </c>
      <c r="P36" s="128">
        <f t="shared" si="22"/>
        <v>2405000</v>
      </c>
      <c r="Q36" s="130">
        <f t="shared" si="23"/>
        <v>2187000</v>
      </c>
      <c r="R36" s="59">
        <f t="shared" si="24"/>
        <v>118000</v>
      </c>
      <c r="S36" s="128">
        <f t="shared" si="25"/>
        <v>130000</v>
      </c>
      <c r="T36" s="130">
        <f t="shared" si="26"/>
        <v>171000</v>
      </c>
      <c r="U36" s="59">
        <f t="shared" si="27"/>
        <v>166000</v>
      </c>
      <c r="V36" s="128">
        <f t="shared" si="28"/>
        <v>183000</v>
      </c>
      <c r="W36" s="130">
        <f t="shared" si="29"/>
        <v>240000</v>
      </c>
    </row>
    <row r="37" spans="1:23" ht="20.100000000000001" customHeight="1" thickBot="1" x14ac:dyDescent="0.3">
      <c r="A37" s="206"/>
      <c r="B37" s="47" t="s">
        <v>68</v>
      </c>
      <c r="C37" s="60">
        <v>858000</v>
      </c>
      <c r="D37" s="100">
        <v>1253000</v>
      </c>
      <c r="E37" s="79">
        <v>1128000</v>
      </c>
      <c r="F37" s="67">
        <v>63000</v>
      </c>
      <c r="G37" s="103">
        <v>71000</v>
      </c>
      <c r="H37" s="88">
        <v>95000</v>
      </c>
      <c r="I37" s="67">
        <v>89000</v>
      </c>
      <c r="J37" s="103">
        <v>100000</v>
      </c>
      <c r="K37" s="88">
        <v>133000</v>
      </c>
      <c r="M37" s="206"/>
      <c r="N37" s="47" t="s">
        <v>68</v>
      </c>
      <c r="O37" s="59">
        <f t="shared" si="21"/>
        <v>1802000</v>
      </c>
      <c r="P37" s="128">
        <f t="shared" si="22"/>
        <v>2632000</v>
      </c>
      <c r="Q37" s="130">
        <f t="shared" si="23"/>
        <v>2369000</v>
      </c>
      <c r="R37" s="59">
        <f t="shared" si="24"/>
        <v>133000</v>
      </c>
      <c r="S37" s="128">
        <f t="shared" si="25"/>
        <v>150000</v>
      </c>
      <c r="T37" s="130">
        <f t="shared" si="26"/>
        <v>200000</v>
      </c>
      <c r="U37" s="59">
        <f t="shared" si="27"/>
        <v>187000</v>
      </c>
      <c r="V37" s="128">
        <f t="shared" si="28"/>
        <v>210000</v>
      </c>
      <c r="W37" s="130">
        <f t="shared" si="29"/>
        <v>280000</v>
      </c>
    </row>
    <row r="38" spans="1:23" ht="20.100000000000001" customHeight="1" thickBot="1" x14ac:dyDescent="0.3">
      <c r="A38" s="206"/>
      <c r="B38" s="47" t="s">
        <v>69</v>
      </c>
      <c r="C38" s="60">
        <v>1008000</v>
      </c>
      <c r="D38" s="100">
        <v>1408000</v>
      </c>
      <c r="E38" s="79">
        <v>1266000</v>
      </c>
      <c r="F38" s="67">
        <v>70000</v>
      </c>
      <c r="G38" s="103">
        <v>77000</v>
      </c>
      <c r="H38" s="88">
        <v>103000</v>
      </c>
      <c r="I38" s="67">
        <v>98000</v>
      </c>
      <c r="J38" s="103">
        <v>108000</v>
      </c>
      <c r="K38" s="88">
        <v>145000</v>
      </c>
      <c r="M38" s="206"/>
      <c r="N38" s="47" t="s">
        <v>69</v>
      </c>
      <c r="O38" s="59">
        <f t="shared" si="21"/>
        <v>2117000</v>
      </c>
      <c r="P38" s="128">
        <f t="shared" si="22"/>
        <v>2957000</v>
      </c>
      <c r="Q38" s="130">
        <f t="shared" si="23"/>
        <v>2659000</v>
      </c>
      <c r="R38" s="59">
        <f t="shared" si="24"/>
        <v>147000</v>
      </c>
      <c r="S38" s="128">
        <f t="shared" si="25"/>
        <v>162000</v>
      </c>
      <c r="T38" s="130">
        <f t="shared" si="26"/>
        <v>217000</v>
      </c>
      <c r="U38" s="59">
        <f t="shared" si="27"/>
        <v>206000</v>
      </c>
      <c r="V38" s="128">
        <f t="shared" si="28"/>
        <v>227000</v>
      </c>
      <c r="W38" s="130">
        <f t="shared" si="29"/>
        <v>305000</v>
      </c>
    </row>
    <row r="39" spans="1:23" ht="20.100000000000001" customHeight="1" thickBot="1" x14ac:dyDescent="0.3">
      <c r="A39" s="206"/>
      <c r="B39" s="47" t="s">
        <v>70</v>
      </c>
      <c r="C39" s="60">
        <v>924000</v>
      </c>
      <c r="D39" s="100">
        <v>1287000</v>
      </c>
      <c r="E39" s="79">
        <v>1169000</v>
      </c>
      <c r="F39" s="67">
        <v>64000</v>
      </c>
      <c r="G39" s="103">
        <v>71000</v>
      </c>
      <c r="H39" s="88">
        <v>97000</v>
      </c>
      <c r="I39" s="67">
        <v>90000</v>
      </c>
      <c r="J39" s="103">
        <v>100000</v>
      </c>
      <c r="K39" s="88">
        <v>136000</v>
      </c>
      <c r="M39" s="206"/>
      <c r="N39" s="47" t="s">
        <v>70</v>
      </c>
      <c r="O39" s="59">
        <f t="shared" si="21"/>
        <v>1941000</v>
      </c>
      <c r="P39" s="128">
        <f t="shared" si="22"/>
        <v>2703000</v>
      </c>
      <c r="Q39" s="130">
        <f t="shared" si="23"/>
        <v>2455000</v>
      </c>
      <c r="R39" s="59">
        <f t="shared" si="24"/>
        <v>135000</v>
      </c>
      <c r="S39" s="128">
        <f t="shared" si="25"/>
        <v>150000</v>
      </c>
      <c r="T39" s="130">
        <f t="shared" si="26"/>
        <v>204000</v>
      </c>
      <c r="U39" s="59">
        <f t="shared" si="27"/>
        <v>189000</v>
      </c>
      <c r="V39" s="128">
        <f t="shared" si="28"/>
        <v>210000</v>
      </c>
      <c r="W39" s="130">
        <f t="shared" si="29"/>
        <v>286000</v>
      </c>
    </row>
    <row r="40" spans="1:23" ht="20.100000000000001" customHeight="1" thickBot="1" x14ac:dyDescent="0.3">
      <c r="A40" s="206"/>
      <c r="B40" s="47" t="s">
        <v>71</v>
      </c>
      <c r="C40" s="60">
        <v>974000</v>
      </c>
      <c r="D40" s="100">
        <v>1407000</v>
      </c>
      <c r="E40" s="79">
        <v>1264000</v>
      </c>
      <c r="F40" s="67">
        <v>72000</v>
      </c>
      <c r="G40" s="103">
        <v>80000</v>
      </c>
      <c r="H40" s="88">
        <v>106000</v>
      </c>
      <c r="I40" s="67">
        <v>101000</v>
      </c>
      <c r="J40" s="103">
        <v>112000</v>
      </c>
      <c r="K40" s="88">
        <v>149000</v>
      </c>
      <c r="M40" s="206"/>
      <c r="N40" s="47" t="s">
        <v>71</v>
      </c>
      <c r="O40" s="59">
        <f t="shared" si="21"/>
        <v>2046000</v>
      </c>
      <c r="P40" s="128">
        <f t="shared" si="22"/>
        <v>2955000</v>
      </c>
      <c r="Q40" s="130">
        <f t="shared" si="23"/>
        <v>2655000</v>
      </c>
      <c r="R40" s="59">
        <f t="shared" si="24"/>
        <v>152000</v>
      </c>
      <c r="S40" s="128">
        <f t="shared" si="25"/>
        <v>168000</v>
      </c>
      <c r="T40" s="130">
        <f t="shared" si="26"/>
        <v>223000</v>
      </c>
      <c r="U40" s="59">
        <f t="shared" si="27"/>
        <v>213000</v>
      </c>
      <c r="V40" s="128">
        <f t="shared" si="28"/>
        <v>236000</v>
      </c>
      <c r="W40" s="130">
        <f t="shared" si="29"/>
        <v>313000</v>
      </c>
    </row>
    <row r="41" spans="1:23" ht="20.100000000000001" customHeight="1" thickBot="1" x14ac:dyDescent="0.3">
      <c r="A41" s="206"/>
      <c r="B41" s="47" t="s">
        <v>72</v>
      </c>
      <c r="C41" s="60">
        <v>1138000</v>
      </c>
      <c r="D41" s="100">
        <v>1584000</v>
      </c>
      <c r="E41" s="79">
        <v>1430000</v>
      </c>
      <c r="F41" s="67">
        <v>80000</v>
      </c>
      <c r="G41" s="103">
        <v>88000</v>
      </c>
      <c r="H41" s="88">
        <v>116000</v>
      </c>
      <c r="I41" s="67">
        <v>112000</v>
      </c>
      <c r="J41" s="103">
        <v>124000</v>
      </c>
      <c r="K41" s="88">
        <v>163000</v>
      </c>
      <c r="M41" s="206"/>
      <c r="N41" s="47" t="s">
        <v>72</v>
      </c>
      <c r="O41" s="59">
        <f t="shared" si="21"/>
        <v>2390000</v>
      </c>
      <c r="P41" s="128">
        <f t="shared" si="22"/>
        <v>3327000</v>
      </c>
      <c r="Q41" s="130">
        <f t="shared" si="23"/>
        <v>3003000</v>
      </c>
      <c r="R41" s="59">
        <f t="shared" si="24"/>
        <v>168000</v>
      </c>
      <c r="S41" s="128">
        <f t="shared" si="25"/>
        <v>185000</v>
      </c>
      <c r="T41" s="130">
        <f t="shared" si="26"/>
        <v>244000</v>
      </c>
      <c r="U41" s="59">
        <f t="shared" si="27"/>
        <v>236000</v>
      </c>
      <c r="V41" s="128">
        <f t="shared" si="28"/>
        <v>261000</v>
      </c>
      <c r="W41" s="130">
        <f t="shared" si="29"/>
        <v>343000</v>
      </c>
    </row>
    <row r="42" spans="1:23" ht="20.100000000000001" customHeight="1" thickBot="1" x14ac:dyDescent="0.3">
      <c r="A42" s="206"/>
      <c r="B42" s="47" t="s">
        <v>73</v>
      </c>
      <c r="C42" s="60">
        <v>1053000</v>
      </c>
      <c r="D42" s="100">
        <v>1557000</v>
      </c>
      <c r="E42" s="79">
        <v>1422000</v>
      </c>
      <c r="F42" s="67">
        <v>81000</v>
      </c>
      <c r="G42" s="103">
        <v>90000</v>
      </c>
      <c r="H42" s="88">
        <v>118000</v>
      </c>
      <c r="I42" s="67">
        <v>114000</v>
      </c>
      <c r="J42" s="103">
        <v>126000</v>
      </c>
      <c r="K42" s="88">
        <v>166000</v>
      </c>
      <c r="M42" s="206"/>
      <c r="N42" s="47" t="s">
        <v>73</v>
      </c>
      <c r="O42" s="59">
        <f t="shared" si="21"/>
        <v>2212000</v>
      </c>
      <c r="P42" s="128">
        <f t="shared" si="22"/>
        <v>3270000</v>
      </c>
      <c r="Q42" s="130">
        <f t="shared" si="23"/>
        <v>2987000</v>
      </c>
      <c r="R42" s="59">
        <f t="shared" si="24"/>
        <v>171000</v>
      </c>
      <c r="S42" s="128">
        <f t="shared" si="25"/>
        <v>189000</v>
      </c>
      <c r="T42" s="130">
        <f t="shared" si="26"/>
        <v>248000</v>
      </c>
      <c r="U42" s="59">
        <f t="shared" si="27"/>
        <v>240000</v>
      </c>
      <c r="V42" s="128">
        <f t="shared" si="28"/>
        <v>265000</v>
      </c>
      <c r="W42" s="130">
        <f t="shared" si="29"/>
        <v>349000</v>
      </c>
    </row>
    <row r="43" spans="1:23" ht="20.100000000000001" customHeight="1" thickBot="1" x14ac:dyDescent="0.3">
      <c r="A43" s="206"/>
      <c r="B43" s="47" t="s">
        <v>74</v>
      </c>
      <c r="C43" s="60">
        <v>1167000</v>
      </c>
      <c r="D43" s="100">
        <v>1726000</v>
      </c>
      <c r="E43" s="79">
        <v>1558000</v>
      </c>
      <c r="F43" s="67">
        <v>90000</v>
      </c>
      <c r="G43" s="103">
        <v>99000</v>
      </c>
      <c r="H43" s="88">
        <v>129000</v>
      </c>
      <c r="I43" s="67">
        <v>126000</v>
      </c>
      <c r="J43" s="103">
        <v>139000</v>
      </c>
      <c r="K43" s="88">
        <v>181000</v>
      </c>
      <c r="M43" s="206"/>
      <c r="N43" s="47" t="s">
        <v>74</v>
      </c>
      <c r="O43" s="59">
        <f t="shared" si="21"/>
        <v>2451000</v>
      </c>
      <c r="P43" s="128">
        <f t="shared" si="22"/>
        <v>3625000</v>
      </c>
      <c r="Q43" s="130">
        <f t="shared" si="23"/>
        <v>3272000</v>
      </c>
      <c r="R43" s="59">
        <f t="shared" si="24"/>
        <v>189000</v>
      </c>
      <c r="S43" s="128">
        <f t="shared" si="25"/>
        <v>208000</v>
      </c>
      <c r="T43" s="130">
        <f t="shared" si="26"/>
        <v>271000</v>
      </c>
      <c r="U43" s="59">
        <f t="shared" si="27"/>
        <v>265000</v>
      </c>
      <c r="V43" s="128">
        <f t="shared" si="28"/>
        <v>292000</v>
      </c>
      <c r="W43" s="130">
        <f t="shared" si="29"/>
        <v>381000</v>
      </c>
    </row>
    <row r="44" spans="1:23" ht="20.100000000000001" customHeight="1" thickBot="1" x14ac:dyDescent="0.3">
      <c r="A44" s="207"/>
      <c r="B44" s="48" t="s">
        <v>75</v>
      </c>
      <c r="C44" s="61">
        <v>1332000</v>
      </c>
      <c r="D44" s="101">
        <v>1953000</v>
      </c>
      <c r="E44" s="80">
        <v>1720000</v>
      </c>
      <c r="F44" s="71">
        <v>100000</v>
      </c>
      <c r="G44" s="106">
        <v>110000</v>
      </c>
      <c r="H44" s="91">
        <v>142000</v>
      </c>
      <c r="I44" s="68">
        <v>140000</v>
      </c>
      <c r="J44" s="106">
        <v>154000</v>
      </c>
      <c r="K44" s="91">
        <v>199000</v>
      </c>
      <c r="M44" s="207"/>
      <c r="N44" s="48" t="s">
        <v>75</v>
      </c>
      <c r="O44" s="59">
        <f t="shared" si="21"/>
        <v>2798000</v>
      </c>
      <c r="P44" s="128">
        <f t="shared" si="22"/>
        <v>4102000</v>
      </c>
      <c r="Q44" s="130">
        <f t="shared" si="23"/>
        <v>3612000</v>
      </c>
      <c r="R44" s="59">
        <f t="shared" si="24"/>
        <v>210000</v>
      </c>
      <c r="S44" s="128">
        <f t="shared" si="25"/>
        <v>231000</v>
      </c>
      <c r="T44" s="130">
        <f t="shared" si="26"/>
        <v>299000</v>
      </c>
      <c r="U44" s="59">
        <f t="shared" si="27"/>
        <v>294000</v>
      </c>
      <c r="V44" s="128">
        <f t="shared" si="28"/>
        <v>324000</v>
      </c>
      <c r="W44" s="130">
        <f t="shared" si="29"/>
        <v>418000</v>
      </c>
    </row>
  </sheetData>
  <mergeCells count="36">
    <mergeCell ref="M30:M44"/>
    <mergeCell ref="N30:Q30"/>
    <mergeCell ref="R30:T30"/>
    <mergeCell ref="U30:W30"/>
    <mergeCell ref="M4:M9"/>
    <mergeCell ref="M10:M29"/>
    <mergeCell ref="N10:Q10"/>
    <mergeCell ref="R10:T10"/>
    <mergeCell ref="U10:W10"/>
    <mergeCell ref="F10:H10"/>
    <mergeCell ref="I10:K10"/>
    <mergeCell ref="M1:W1"/>
    <mergeCell ref="M2:M3"/>
    <mergeCell ref="N2:N3"/>
    <mergeCell ref="O2:O3"/>
    <mergeCell ref="P2:P3"/>
    <mergeCell ref="Q2:Q3"/>
    <mergeCell ref="R2:W2"/>
    <mergeCell ref="R3:T3"/>
    <mergeCell ref="U3:W3"/>
    <mergeCell ref="F30:H30"/>
    <mergeCell ref="I30:K30"/>
    <mergeCell ref="A1:K1"/>
    <mergeCell ref="A10:A29"/>
    <mergeCell ref="A4:A9"/>
    <mergeCell ref="A30:A44"/>
    <mergeCell ref="A2:A3"/>
    <mergeCell ref="B2:B3"/>
    <mergeCell ref="C2:C3"/>
    <mergeCell ref="D2:D3"/>
    <mergeCell ref="E2:E3"/>
    <mergeCell ref="B30:E30"/>
    <mergeCell ref="B10:E10"/>
    <mergeCell ref="F2:K2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34" workbookViewId="0">
      <selection activeCell="A4" sqref="A4:A9"/>
    </sheetView>
  </sheetViews>
  <sheetFormatPr defaultRowHeight="15" x14ac:dyDescent="0.25"/>
  <cols>
    <col min="1" max="1" width="9.28515625" customWidth="1"/>
    <col min="2" max="2" width="15.140625" customWidth="1"/>
    <col min="3" max="3" width="17.7109375" customWidth="1"/>
    <col min="4" max="4" width="17.140625" customWidth="1"/>
    <col min="5" max="5" width="20.7109375" customWidth="1"/>
  </cols>
  <sheetData>
    <row r="1" spans="1:5" thickBot="1" x14ac:dyDescent="0.4"/>
    <row r="2" spans="1:5" x14ac:dyDescent="0.25">
      <c r="A2" s="208"/>
      <c r="B2" s="210" t="s">
        <v>60</v>
      </c>
      <c r="C2" s="210" t="s">
        <v>61</v>
      </c>
      <c r="D2" s="210" t="s">
        <v>62</v>
      </c>
      <c r="E2" s="210" t="s">
        <v>63</v>
      </c>
    </row>
    <row r="3" spans="1:5" ht="48" customHeight="1" thickBot="1" x14ac:dyDescent="0.3">
      <c r="A3" s="209"/>
      <c r="B3" s="211"/>
      <c r="C3" s="211"/>
      <c r="D3" s="211"/>
      <c r="E3" s="211"/>
    </row>
    <row r="4" spans="1:5" x14ac:dyDescent="0.25">
      <c r="A4" s="202" t="s">
        <v>2</v>
      </c>
      <c r="B4" s="46" t="s">
        <v>9</v>
      </c>
      <c r="C4" s="41">
        <v>167000</v>
      </c>
      <c r="D4" s="51">
        <v>231000</v>
      </c>
      <c r="E4" s="72">
        <v>226000</v>
      </c>
    </row>
    <row r="5" spans="1:5" x14ac:dyDescent="0.25">
      <c r="A5" s="203"/>
      <c r="B5" s="47" t="s">
        <v>10</v>
      </c>
      <c r="C5" s="42">
        <v>218000</v>
      </c>
      <c r="D5" s="52">
        <v>301000</v>
      </c>
      <c r="E5" s="73">
        <v>292000</v>
      </c>
    </row>
    <row r="6" spans="1:5" x14ac:dyDescent="0.25">
      <c r="A6" s="203"/>
      <c r="B6" s="47" t="s">
        <v>55</v>
      </c>
      <c r="C6" s="42">
        <v>262000</v>
      </c>
      <c r="D6" s="52">
        <v>389000</v>
      </c>
      <c r="E6" s="73">
        <v>376000</v>
      </c>
    </row>
    <row r="7" spans="1:5" x14ac:dyDescent="0.25">
      <c r="A7" s="203"/>
      <c r="B7" s="47" t="s">
        <v>11</v>
      </c>
      <c r="C7" s="42">
        <v>251000</v>
      </c>
      <c r="D7" s="52">
        <v>334000</v>
      </c>
      <c r="E7" s="73">
        <v>321000</v>
      </c>
    </row>
    <row r="8" spans="1:5" x14ac:dyDescent="0.25">
      <c r="A8" s="203"/>
      <c r="B8" s="47" t="s">
        <v>12</v>
      </c>
      <c r="C8" s="42">
        <v>288000</v>
      </c>
      <c r="D8" s="52">
        <v>406000</v>
      </c>
      <c r="E8" s="73">
        <v>389000</v>
      </c>
    </row>
    <row r="9" spans="1:5" ht="15.75" thickBot="1" x14ac:dyDescent="0.3">
      <c r="A9" s="204"/>
      <c r="B9" s="48" t="s">
        <v>13</v>
      </c>
      <c r="C9" s="43">
        <v>318000</v>
      </c>
      <c r="D9" s="53">
        <v>479000</v>
      </c>
      <c r="E9" s="74">
        <v>455000</v>
      </c>
    </row>
    <row r="10" spans="1:5" ht="15.75" thickBot="1" x14ac:dyDescent="0.3">
      <c r="A10" s="202" t="s">
        <v>8</v>
      </c>
      <c r="B10" s="164"/>
      <c r="C10" s="216"/>
      <c r="D10" s="216"/>
      <c r="E10" s="165"/>
    </row>
    <row r="11" spans="1:5" x14ac:dyDescent="0.25">
      <c r="A11" s="203"/>
      <c r="B11" s="49" t="s">
        <v>9</v>
      </c>
      <c r="C11" s="44">
        <v>184000</v>
      </c>
      <c r="D11" s="54">
        <v>249000</v>
      </c>
      <c r="E11" s="75">
        <v>236000</v>
      </c>
    </row>
    <row r="12" spans="1:5" x14ac:dyDescent="0.25">
      <c r="A12" s="203"/>
      <c r="B12" s="47" t="s">
        <v>10</v>
      </c>
      <c r="C12" s="45">
        <v>232000</v>
      </c>
      <c r="D12" s="55">
        <v>320000</v>
      </c>
      <c r="E12" s="76">
        <v>304000</v>
      </c>
    </row>
    <row r="13" spans="1:5" x14ac:dyDescent="0.25">
      <c r="A13" s="203"/>
      <c r="B13" s="47" t="s">
        <v>55</v>
      </c>
      <c r="C13" s="45">
        <v>297000</v>
      </c>
      <c r="D13" s="55">
        <v>417000</v>
      </c>
      <c r="E13" s="76">
        <v>390000</v>
      </c>
    </row>
    <row r="14" spans="1:5" x14ac:dyDescent="0.25">
      <c r="A14" s="203"/>
      <c r="B14" s="47" t="s">
        <v>11</v>
      </c>
      <c r="C14" s="45">
        <v>268000</v>
      </c>
      <c r="D14" s="55">
        <v>361000</v>
      </c>
      <c r="E14" s="76">
        <v>341000</v>
      </c>
    </row>
    <row r="15" spans="1:5" x14ac:dyDescent="0.25">
      <c r="A15" s="203"/>
      <c r="B15" s="47" t="s">
        <v>12</v>
      </c>
      <c r="C15" s="45">
        <v>310000</v>
      </c>
      <c r="D15" s="55">
        <v>430000</v>
      </c>
      <c r="E15" s="76">
        <v>397000</v>
      </c>
    </row>
    <row r="16" spans="1:5" x14ac:dyDescent="0.25">
      <c r="A16" s="203"/>
      <c r="B16" s="47" t="s">
        <v>13</v>
      </c>
      <c r="C16" s="45">
        <v>340000</v>
      </c>
      <c r="D16" s="55">
        <v>510000</v>
      </c>
      <c r="E16" s="76">
        <v>472000</v>
      </c>
    </row>
    <row r="17" spans="1:5" x14ac:dyDescent="0.25">
      <c r="A17" s="203"/>
      <c r="B17" s="47" t="s">
        <v>64</v>
      </c>
      <c r="C17" s="45">
        <v>398000</v>
      </c>
      <c r="D17" s="55">
        <v>597000</v>
      </c>
      <c r="E17" s="76">
        <v>557000</v>
      </c>
    </row>
    <row r="18" spans="1:5" x14ac:dyDescent="0.25">
      <c r="A18" s="203"/>
      <c r="B18" s="47" t="s">
        <v>14</v>
      </c>
      <c r="C18" s="45">
        <v>456000</v>
      </c>
      <c r="D18" s="55">
        <v>679000</v>
      </c>
      <c r="E18" s="76">
        <v>634000</v>
      </c>
    </row>
    <row r="19" spans="1:5" x14ac:dyDescent="0.25">
      <c r="A19" s="203"/>
      <c r="B19" s="47" t="s">
        <v>66</v>
      </c>
      <c r="C19" s="45">
        <v>513000</v>
      </c>
      <c r="D19" s="55">
        <v>767000</v>
      </c>
      <c r="E19" s="76">
        <v>716000</v>
      </c>
    </row>
    <row r="20" spans="1:5" x14ac:dyDescent="0.25">
      <c r="A20" s="203"/>
      <c r="B20" s="47" t="s">
        <v>65</v>
      </c>
      <c r="C20" s="45">
        <v>515000</v>
      </c>
      <c r="D20" s="55">
        <v>715000</v>
      </c>
      <c r="E20" s="76">
        <v>669000</v>
      </c>
    </row>
    <row r="21" spans="1:5" x14ac:dyDescent="0.25">
      <c r="A21" s="203"/>
      <c r="B21" s="47" t="s">
        <v>67</v>
      </c>
      <c r="C21" s="45">
        <v>592000</v>
      </c>
      <c r="D21" s="55">
        <v>817000</v>
      </c>
      <c r="E21" s="76">
        <v>766000</v>
      </c>
    </row>
    <row r="22" spans="1:5" x14ac:dyDescent="0.25">
      <c r="A22" s="203"/>
      <c r="B22" s="47" t="s">
        <v>68</v>
      </c>
      <c r="C22" s="45">
        <v>617000</v>
      </c>
      <c r="D22" s="55">
        <v>907000</v>
      </c>
      <c r="E22" s="76">
        <v>846000</v>
      </c>
    </row>
    <row r="23" spans="1:5" x14ac:dyDescent="0.25">
      <c r="A23" s="203"/>
      <c r="B23" s="47" t="s">
        <v>69</v>
      </c>
      <c r="C23" s="45">
        <v>735000</v>
      </c>
      <c r="D23" s="55">
        <v>1022000</v>
      </c>
      <c r="E23" s="76">
        <v>953000</v>
      </c>
    </row>
    <row r="24" spans="1:5" x14ac:dyDescent="0.25">
      <c r="A24" s="203"/>
      <c r="B24" s="47" t="s">
        <v>70</v>
      </c>
      <c r="C24" s="45">
        <v>672000</v>
      </c>
      <c r="D24" s="55">
        <v>935000</v>
      </c>
      <c r="E24" s="76">
        <v>876000</v>
      </c>
    </row>
    <row r="25" spans="1:5" x14ac:dyDescent="0.25">
      <c r="A25" s="203"/>
      <c r="B25" s="47" t="s">
        <v>71</v>
      </c>
      <c r="C25" s="45">
        <v>706000</v>
      </c>
      <c r="D25" s="55">
        <v>1021000</v>
      </c>
      <c r="E25" s="76">
        <v>951000</v>
      </c>
    </row>
    <row r="26" spans="1:5" x14ac:dyDescent="0.25">
      <c r="A26" s="203"/>
      <c r="B26" s="47" t="s">
        <v>72</v>
      </c>
      <c r="C26" s="45">
        <v>840000</v>
      </c>
      <c r="D26" s="55">
        <v>1165000</v>
      </c>
      <c r="E26" s="76">
        <v>1089000</v>
      </c>
    </row>
    <row r="27" spans="1:5" x14ac:dyDescent="0.25">
      <c r="A27" s="203"/>
      <c r="B27" s="47" t="s">
        <v>73</v>
      </c>
      <c r="C27" s="45">
        <v>769000</v>
      </c>
      <c r="D27" s="55">
        <v>1142000</v>
      </c>
      <c r="E27" s="76">
        <v>1076000</v>
      </c>
    </row>
    <row r="28" spans="1:5" x14ac:dyDescent="0.25">
      <c r="A28" s="203"/>
      <c r="B28" s="47" t="s">
        <v>74</v>
      </c>
      <c r="C28" s="45">
        <v>859000</v>
      </c>
      <c r="D28" s="55">
        <v>1278000</v>
      </c>
      <c r="E28" s="76">
        <v>1196000</v>
      </c>
    </row>
    <row r="29" spans="1:5" ht="15.75" thickBot="1" x14ac:dyDescent="0.3">
      <c r="A29" s="203"/>
      <c r="B29" s="56" t="s">
        <v>75</v>
      </c>
      <c r="C29" s="57">
        <v>987000</v>
      </c>
      <c r="D29" s="58">
        <v>1445000</v>
      </c>
      <c r="E29" s="77">
        <v>1331000</v>
      </c>
    </row>
    <row r="30" spans="1:5" ht="15.75" thickBot="1" x14ac:dyDescent="0.3">
      <c r="A30" s="205" t="s">
        <v>76</v>
      </c>
      <c r="B30" s="164"/>
      <c r="C30" s="216"/>
      <c r="D30" s="216"/>
      <c r="E30" s="165"/>
    </row>
    <row r="31" spans="1:5" x14ac:dyDescent="0.25">
      <c r="A31" s="206"/>
      <c r="B31" s="46" t="s">
        <v>13</v>
      </c>
      <c r="C31" s="59">
        <v>414000</v>
      </c>
      <c r="D31" s="62">
        <v>619000</v>
      </c>
      <c r="E31" s="72">
        <v>551000</v>
      </c>
    </row>
    <row r="32" spans="1:5" x14ac:dyDescent="0.25">
      <c r="A32" s="206"/>
      <c r="B32" s="47" t="s">
        <v>64</v>
      </c>
      <c r="C32" s="60">
        <v>477000</v>
      </c>
      <c r="D32" s="63">
        <v>714000</v>
      </c>
      <c r="E32" s="73">
        <v>642000</v>
      </c>
    </row>
    <row r="33" spans="1:5" x14ac:dyDescent="0.25">
      <c r="A33" s="206"/>
      <c r="B33" s="47" t="s">
        <v>14</v>
      </c>
      <c r="C33" s="60">
        <v>545000</v>
      </c>
      <c r="D33" s="63">
        <v>807000</v>
      </c>
      <c r="E33" s="73">
        <v>731000</v>
      </c>
    </row>
    <row r="34" spans="1:5" x14ac:dyDescent="0.25">
      <c r="A34" s="206"/>
      <c r="B34" s="47" t="s">
        <v>66</v>
      </c>
      <c r="C34" s="60">
        <v>609000</v>
      </c>
      <c r="D34" s="63">
        <v>904000</v>
      </c>
      <c r="E34" s="73">
        <v>824000</v>
      </c>
    </row>
    <row r="35" spans="1:5" x14ac:dyDescent="0.25">
      <c r="A35" s="206"/>
      <c r="B35" s="47" t="s">
        <v>65</v>
      </c>
      <c r="C35" s="60">
        <v>604000</v>
      </c>
      <c r="D35" s="63">
        <v>843000</v>
      </c>
      <c r="E35" s="73">
        <v>765000</v>
      </c>
    </row>
    <row r="36" spans="1:5" x14ac:dyDescent="0.25">
      <c r="A36" s="206"/>
      <c r="B36" s="47" t="s">
        <v>67</v>
      </c>
      <c r="C36" s="60">
        <v>688000</v>
      </c>
      <c r="D36" s="63">
        <v>954000</v>
      </c>
      <c r="E36" s="73">
        <v>867000</v>
      </c>
    </row>
    <row r="37" spans="1:5" x14ac:dyDescent="0.25">
      <c r="A37" s="206"/>
      <c r="B37" s="47" t="s">
        <v>68</v>
      </c>
      <c r="C37" s="60">
        <v>715000</v>
      </c>
      <c r="D37" s="63">
        <v>1044000</v>
      </c>
      <c r="E37" s="73">
        <v>940000</v>
      </c>
    </row>
    <row r="38" spans="1:5" x14ac:dyDescent="0.25">
      <c r="A38" s="206"/>
      <c r="B38" s="47" t="s">
        <v>69</v>
      </c>
      <c r="C38" s="60">
        <v>840000</v>
      </c>
      <c r="D38" s="63">
        <v>1173000</v>
      </c>
      <c r="E38" s="73">
        <v>1055000</v>
      </c>
    </row>
    <row r="39" spans="1:5" x14ac:dyDescent="0.25">
      <c r="A39" s="206"/>
      <c r="B39" s="47" t="s">
        <v>70</v>
      </c>
      <c r="C39" s="60">
        <v>770000</v>
      </c>
      <c r="D39" s="63">
        <v>1072000</v>
      </c>
      <c r="E39" s="73">
        <v>974000</v>
      </c>
    </row>
    <row r="40" spans="1:5" x14ac:dyDescent="0.25">
      <c r="A40" s="206"/>
      <c r="B40" s="47" t="s">
        <v>71</v>
      </c>
      <c r="C40" s="60">
        <v>811000</v>
      </c>
      <c r="D40" s="63">
        <v>1172000</v>
      </c>
      <c r="E40" s="73">
        <v>1053000</v>
      </c>
    </row>
    <row r="41" spans="1:5" x14ac:dyDescent="0.25">
      <c r="A41" s="206"/>
      <c r="B41" s="47" t="s">
        <v>72</v>
      </c>
      <c r="C41" s="60">
        <v>948000</v>
      </c>
      <c r="D41" s="63">
        <v>1320000</v>
      </c>
      <c r="E41" s="73">
        <v>1191000</v>
      </c>
    </row>
    <row r="42" spans="1:5" x14ac:dyDescent="0.25">
      <c r="A42" s="206"/>
      <c r="B42" s="47" t="s">
        <v>73</v>
      </c>
      <c r="C42" s="60">
        <v>877000</v>
      </c>
      <c r="D42" s="63">
        <v>1297000</v>
      </c>
      <c r="E42" s="73">
        <v>1185000</v>
      </c>
    </row>
    <row r="43" spans="1:5" x14ac:dyDescent="0.25">
      <c r="A43" s="206"/>
      <c r="B43" s="47" t="s">
        <v>74</v>
      </c>
      <c r="C43" s="60">
        <v>972000</v>
      </c>
      <c r="D43" s="63">
        <v>1438000</v>
      </c>
      <c r="E43" s="73">
        <v>1298000</v>
      </c>
    </row>
    <row r="44" spans="1:5" ht="15.75" thickBot="1" x14ac:dyDescent="0.3">
      <c r="A44" s="207"/>
      <c r="B44" s="48" t="s">
        <v>75</v>
      </c>
      <c r="C44" s="61">
        <v>1110000</v>
      </c>
      <c r="D44" s="64">
        <v>1627000</v>
      </c>
      <c r="E44" s="74">
        <v>1433000</v>
      </c>
    </row>
  </sheetData>
  <mergeCells count="10">
    <mergeCell ref="A10:A29"/>
    <mergeCell ref="B10:E10"/>
    <mergeCell ref="A30:A44"/>
    <mergeCell ref="B30:E30"/>
    <mergeCell ref="A2:A3"/>
    <mergeCell ref="B2:B3"/>
    <mergeCell ref="C2:C3"/>
    <mergeCell ref="D2:D3"/>
    <mergeCell ref="E2:E3"/>
    <mergeCell ref="A4:A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БАНИ</vt:lpstr>
      <vt:lpstr>ДОМА С УТЕПЛЕНИЕМ</vt:lpstr>
      <vt:lpstr>ДОМА БЕЗ УТЕПЛЕНИЯ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2020-11-20T16:02:01Z</cp:lastPrinted>
  <dcterms:created xsi:type="dcterms:W3CDTF">2013-03-01T10:49:22Z</dcterms:created>
  <dcterms:modified xsi:type="dcterms:W3CDTF">2022-03-17T06:50:30Z</dcterms:modified>
</cp:coreProperties>
</file>