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ocuments\Мои документы\СНТ Земля\Собрания ЧП\2021\Смета и ФЭО\Общее собрание 2021\"/>
    </mc:Choice>
  </mc:AlternateContent>
  <bookViews>
    <workbookView xWindow="0" yWindow="0" windowWidth="20490" windowHeight="8385"/>
  </bookViews>
  <sheets>
    <sheet name="Членские взносы" sheetId="2" r:id="rId1"/>
    <sheet name="Целевые взносы" sheetId="3" r:id="rId2"/>
  </sheets>
  <calcPr calcId="162913"/>
</workbook>
</file>

<file path=xl/calcChain.xml><?xml version="1.0" encoding="utf-8"?>
<calcChain xmlns="http://schemas.openxmlformats.org/spreadsheetml/2006/main">
  <c r="B48" i="3" l="1"/>
  <c r="B37" i="3"/>
  <c r="B31" i="3"/>
  <c r="B21" i="3"/>
  <c r="B5" i="3"/>
  <c r="B50" i="3" s="1"/>
  <c r="B42" i="2"/>
  <c r="B40" i="2"/>
  <c r="B28" i="2"/>
  <c r="B14" i="2"/>
  <c r="B8" i="2"/>
</calcChain>
</file>

<file path=xl/sharedStrings.xml><?xml version="1.0" encoding="utf-8"?>
<sst xmlns="http://schemas.openxmlformats.org/spreadsheetml/2006/main" count="90" uniqueCount="89">
  <si>
    <t>Затраты на ремонт и содержание электросети СНТ "Земля"</t>
  </si>
  <si>
    <t>Ремонт КЛ 10кВ РТП 16110-ТП (ИП Король Д.Д.). Расчет на основе анализа хозяйственной деятельности СНТ «Земля» за 2020 год</t>
  </si>
  <si>
    <t>Договор с ООО "СПЕЦТРАНСАВТО" услуги автовышки, расчет на основе анализа хозяйственной деятельности СНТ «Земля» за 2020 год</t>
  </si>
  <si>
    <t>Договор ГТО с ООО "РПС ЭНЕРГОУЧЕТ", расчет на основе анализа хозяйственной деятельности СНТ «Земля» за 2020 год</t>
  </si>
  <si>
    <t>Договор ИО с ООО "РПС ЭНЕРГОУЧЕТ", расчет на основе анализа хозяйственной деятельности СНТ «Земля» за 2020 год</t>
  </si>
  <si>
    <t>Абонентское обслуживание внешних и внутренних инженерных систем с ПАО "Россети Московский регион" (период 01.07.21-30.06.22г.г.)</t>
  </si>
  <si>
    <t>Освещение улиц, сторожка, потери. Расчет на основе анализа хозяйственной деятельности СНТ «Земля» за 2020 год</t>
  </si>
  <si>
    <t>ИТОГО затраты на ремонт и содержание электросети в 2021г.</t>
  </si>
  <si>
    <t>Затраты на Земли общего пользования СНТ "Земля"</t>
  </si>
  <si>
    <t>Арендная плата за землю за период 2019г. УФК по МО (Администрация Красногорского муниципального района) по договору аренды №125 от 04.04.2013. (расчет на основе анализа хозяйственной деятельности СНТ «Земля» за 2020 год)</t>
  </si>
  <si>
    <t>Кадастровая стоимость земельного участка 50:11:0050102:608 общего пользования товарищества составляет 10 200 113,78 рублей. Ставка земельного налога в 2021 году составляет 0,3% от кадастровой стоимости, что составляет 7650 рублей в квартал.</t>
  </si>
  <si>
    <t>Кадастровая стоимость земельного участка 50:11:0050104:20 общего пользования товарищества составляет 36 944 102,28 рублей. Ставка земельного налога в 2021 году составляет 0,3% от кадастровой стоимости, что составляет 27709 рублей в квартал.</t>
  </si>
  <si>
    <t>Госпошлина за регистрацию земельного участка - за регистрацию 22 000,00руб. Количество необходимых к оформлению участков - 1</t>
  </si>
  <si>
    <t>ИТОГО затраты на на Земли общего пользования в 2021г.</t>
  </si>
  <si>
    <t>Административные затраты СНТ "Земля"</t>
  </si>
  <si>
    <t>Обслуживание банковского счета 40703810340210101235, ПАО СБЕРБАНК составляет 2000,00 за месяц (расчет на основе анализа хозяйственной деятельности СНТ «Земля» за 2020 год)</t>
  </si>
  <si>
    <t>Комиссия за перечисление платежей за 2020г. (расчет на основе анализа хозяйственной деятельности СНТ «Земля» за 2020 год)</t>
  </si>
  <si>
    <t>Обслуживание банковского счета 40703810240000004862, ПАО СБЕРБАНК составляет 690,00 за месяц (расчет на основе анализа хозяйственной деятельности СНТ «Земля» за 2020 год)</t>
  </si>
  <si>
    <t>Программное обеспечение Лад-Софт ООО (с 22.11.2020 по 21.11.2021г.). 1С:Садовод</t>
  </si>
  <si>
    <t>В 2020г. произведены закупки хозяйственных и канцелярских товаров: 
 ООО ЛЕРУА МЕРЛЕН - 8 661,00руб.
 ООО МЕГА ДРАЙВ -20 400,00руб.
 ООО КОМУС - 900,00руб.
 Расчет на основе анализ хозяйственной деятельности СНТ «Земля» за 2020 год</t>
  </si>
  <si>
    <t>Замена огнетушителей в связи с истечением срока действия. Огнетушитель Ярпожинвест ОУ-3 (В,С,Е) 4.02 л - 1 778,00руб. (4 штуки)</t>
  </si>
  <si>
    <t>Покупка дорожного зеркала для обеспечения безопастного движения. Зеркало прямоугольное со световозвращающей окантовкой (размер 800х1000мм) на 9 улицу. ПК Росзнак</t>
  </si>
  <si>
    <t>Судебные издержки на взыскание задолженностей (исходя из стоимости Иска в размере 10 000руб.) в количестве 10 Исков. Расчет на основе анализа стоимости услуг по взысканю задолженностей</t>
  </si>
  <si>
    <t>Заключен договор с Рузским региональным оператором ООО «РУЗСКИЙ РО» № РРО-2019-0006283 от 26.04.2019г. года на вывоз, обработку, обезвреживание, захоронение. Расчет происходит из фактического объема вывозимого мусора (расчет на основе анализа хозяйственной деятельности СНТ «Земля» за 2020 год + 10% на ежегодную индексацию тарифов). 600 121,92руб.+10%</t>
  </si>
  <si>
    <t>Заключен с ИП Серобян Мхитар Жораевич договор 36-01/2021 от 05.01.2021 (на срок с 05.01.2021г. По 04.01.2020г.) на услуги по очистке от снега улиц и проезжих частей. Расчет стоимости оказания услуг происходит по результатам фактического оказания услуг
Расчёт стоимости одного часа работы - 2000.00
Расчет осуществлен на основе анализа хозяйственной деятельности СНТ «Земля» за 2020 год</t>
  </si>
  <si>
    <t>По договору заключенному с ИП Кандилян Гагик Рафаелович № 8 от 01.05.2019 на аренду спецтехники за 2020г. затраты составили - 48 000,00руб. (расчет на основе анализа хозяйственной деятельности СНТ «Земля» за 2020 год)</t>
  </si>
  <si>
    <t>Диспечерезация системы автоматического доступа на территорию СНТ "Земля" (12 000руб./месяц)</t>
  </si>
  <si>
    <t>ИТОГО административные затраты в 2021г.</t>
  </si>
  <si>
    <t>Заработная плата и услуги по обепечению финансово-хозяйственной деятельности СНТ "Земля" (включая налоги)</t>
  </si>
  <si>
    <t>Выплата заработной платы Председателю правления ежемесячно в размере 25 287,00руб. (22 000 рублей на руки)</t>
  </si>
  <si>
    <t>Выплата заработной платы главному бухгалтеру ежемесячно в размере 25 287,00руб. (22 000 рублей на руки)</t>
  </si>
  <si>
    <t>Выплата заработной платы электрику ежемесячно в размере 34 483 рублей 00 копеек (30 000 рублей на руки)</t>
  </si>
  <si>
    <t>Налоги и сборы, всего: 
На оплату труда ежемесячно начисляются в госбюджет и фонды следующие выплаты и налоги: в ПФР-22%, ФСС-2,9%, Фонд медицинского страхования -5,1%, социальное страхование от несчастных случаев-0,2% , всего 30,2%.</t>
  </si>
  <si>
    <r>
      <rPr>
        <sz val="11"/>
        <color rgb="FF000000"/>
        <rFont val="Calibri, sans-serif"/>
      </rPr>
      <t xml:space="preserve">Выплата задолженности по компенсации за неиспользованный отпуск перед Белочкиной М.Г. (налоги уплачены в 2020г.), </t>
    </r>
    <r>
      <rPr>
        <b/>
        <sz val="11"/>
        <color rgb="FF000000"/>
        <rFont val="Calibri, sans-serif"/>
      </rPr>
      <t xml:space="preserve">в случае удовлетворения судом иска гр. Белочкиной М.Г. </t>
    </r>
    <r>
      <rPr>
        <sz val="11"/>
        <color rgb="FF000000"/>
        <rFont val="Calibri, sans-serif"/>
      </rPr>
      <t xml:space="preserve"> </t>
    </r>
  </si>
  <si>
    <r>
      <rPr>
        <sz val="11"/>
        <color rgb="FF000000"/>
        <rFont val="Calibri, sans-serif"/>
      </rPr>
      <t xml:space="preserve">Выплата задолженности по компенсации за неиспользованный отпуск перед Голубевой О.С. (налоги уплачены в 2020г.), </t>
    </r>
    <r>
      <rPr>
        <b/>
        <sz val="11"/>
        <color rgb="FF000000"/>
        <rFont val="Calibri, sans-serif"/>
      </rPr>
      <t xml:space="preserve">в случае удовлетворения судом иска гр. Голубевой О.С. </t>
    </r>
  </si>
  <si>
    <t>Организация и сопровождение системы пропускного режима, а также контроль за подержанием общественного порядка - 64 935,00руб. в месяц (Договор возмездного оказания услуг № б/н от «01» октября 2020г. с ИП Суров Виталий Михайлович) - с января по август (включительно) 2021г.</t>
  </si>
  <si>
    <t>Административный контроль за подержанием общественного порядка - 35 000,00руб. в месяц (Договор возмездного оказания услуг № б/н от «01» октября 2020г. с ИП Суров Виталий Михайлович) - с сентября по декабрь (включительно) 2021г.</t>
  </si>
  <si>
    <t>Организация и контроль поддержания чистоты и порядка на территории СНТ «Земля» в период с октября по апрель - 16 700,00руб. в месяц (Договор возмездного оказания услуг № б/н от «01» октября 2020г. с ИП Суров Виталий Михайлович)</t>
  </si>
  <si>
    <t>Организация и контроль поддержания чистоты и порядка на территории СНТ «Земля» в период с мая по сентябрь - 27 800,00руб. в месяц  (Договор возмездного оказания услуг № б/н от «01» октября 2020г. с ИП Суров Виталий Михайлович)</t>
  </si>
  <si>
    <t>ИТОГО затраты на заработную плату и услуги по обепечению ФХД СНТ "Земля" (включая налоги) в 2021г.</t>
  </si>
  <si>
    <t>ИТОГО ЧЛЕНСКИЕ ВЗНОСЫ В 2021г.:</t>
  </si>
  <si>
    <t>Ремонт автомобильных дорог СНТ "Земля"</t>
  </si>
  <si>
    <t>- ямочный ремонт центральной дороги (1-13 улицы). Расчет на основе анализа хозяйственной деятельности СНТ «Земля» за прошлые периоды</t>
  </si>
  <si>
    <t>- ямочный ремонт центральных дорог за газовым коридором (4 и 8 улицы). Расчет на основе анализа хозяйственной деятельности СНТ «Земля» за прошлые периоды</t>
  </si>
  <si>
    <t>- ямочный ремонт дороги центрального въезда. Расчет на основе анализа хозяйственной деятельности СНТ «Земля» за прошлые периоды</t>
  </si>
  <si>
    <t>ИТОГО ремонт автомобильных дорог СНТ "Земля" в 2021г.</t>
  </si>
  <si>
    <t>Строительство контейнерной площадки для сбора мусора на 1 линии в районе 1 улицы</t>
  </si>
  <si>
    <t>Демонтаж старой площадки</t>
  </si>
  <si>
    <t>диск отрезной 3 шт.* 300 р.</t>
  </si>
  <si>
    <t>диск по металлу 3 шт.*160</t>
  </si>
  <si>
    <t>электроды 3мм</t>
  </si>
  <si>
    <t>краска против ржавчины черная по металлу – 1 л</t>
  </si>
  <si>
    <t>кисточки 2 шт</t>
  </si>
  <si>
    <t>бензин для генератора 10л.*92</t>
  </si>
  <si>
    <t>Разработка грунта под фундамент площадь, трактор 0,5 часа</t>
  </si>
  <si>
    <t>Бетон М-300 – 3 куб*3800</t>
  </si>
  <si>
    <t>Столбы - из наличия</t>
  </si>
  <si>
    <t>Проф. Лист - из наличия</t>
  </si>
  <si>
    <t>Саморезы кровельные -100 шт.*6</t>
  </si>
  <si>
    <t>Петли для распашных ворот 4 шт*400</t>
  </si>
  <si>
    <t>Изготовление каркаса за п.м – установка столбов, обвязка лаг (2 лаги по пириметру) -1800*12</t>
  </si>
  <si>
    <t>ИТОГО обустройство контейнерной площадки на 1 линии в районе 1 улицы в 2021г.</t>
  </si>
  <si>
    <t>Детская площадка на 3 улице требует реконструкции ввиду высокого износа «детского острова с горкой». Необходимо произвести стяжку ступеней, покраску и лакировку деревянного основания.</t>
  </si>
  <si>
    <t>Саморезы по дереву – 100 шт * 1 кг</t>
  </si>
  <si>
    <t>Уголок – 30 шт * 30 р</t>
  </si>
  <si>
    <t>Краска по дереву (цвет: желтая, красная, синяя, зеленая) -1,5 л * 4 * 500</t>
  </si>
  <si>
    <t>Краска по металлу (цвет: синий, зеленый, желтый) – 1л * 3 * 400</t>
  </si>
  <si>
    <t>Кисточки – 4 * 100</t>
  </si>
  <si>
    <t>Установка качели (гнездо) – 30 000 тыс.(на конкурсной основе с учетом монтажа)</t>
  </si>
  <si>
    <t>Песок в песочницу - 2 куб * 1</t>
  </si>
  <si>
    <t>Покраска – 1 п.м. -100 руб. * 50 м</t>
  </si>
  <si>
    <t>ИТОГО расходы на детскую площадку (3 улица) в 2021г.</t>
  </si>
  <si>
    <t>Детская площадка на 10 улице требует уход за деревом. Необходимо покрыть лаком деревянное основание «детского острова с горкой», лавочки и качели.</t>
  </si>
  <si>
    <t>Лак по дереву 3 л</t>
  </si>
  <si>
    <t>Кисточки – 4 шт * 100 руб</t>
  </si>
  <si>
    <t>Песок в песочницу – 2 куб *1</t>
  </si>
  <si>
    <t>ИТОГО расходы на детскую площадку (10 улица) в 2021г.</t>
  </si>
  <si>
    <t>Автоматический откатной антивандальный шлагбаум "Деталсис" в кол-ве 2-х шт. (комплект: тумба шлагбаума с направляющими роликами 1250 мм; стрела шлагбаума с зубчатой рейкой , с шириной перекрываемого проезда до 6 м; кожух защитный тумбы шлагбаума 1250x1200x500 мм; автоматический привод NICE ROBUS 400) - гарантия 1 год. Приемная стойка стрелы 80x80x4 мм, h=1500 мм, с ловителем, бетонируемая. Фотоэлементы проводные (пара RX+PX)</t>
  </si>
  <si>
    <t xml:space="preserve">Сетевой видеорегистратор для IP-видеокамер под управлением TRASSIR OS (Linux) с поддержкой видеоналитики на нейросетях (приобретается отдельно): Face Recognition, AutoTRASSIR, Neuro Detector, Crowd Detector, Direction Detector, Wear Detector, Hardhat Detector, Neuro Counter, Queue Detector, Staff Tracker, Face Mask Detector, Social Distance detector. Подробное описание модулей
смотрите в разделе ПО TRASSIR и на сайте www.dssl.ru. Поддержка Offload-аналитики (приём и обработка изображений передаваемых с других серверов TRASSIR).
Регистрация, воспроизведение до 16 IP-видеокамер любого поддерживаемого производителя (лицензии для подключения IP-видеокамер приобретаются отдельно), при наличии DualStream. Установка до 2-х HDD 3.5". Подключение до 2-х мониторов. Габариты 280 х 208 х 260 мм. </t>
  </si>
  <si>
    <t xml:space="preserve">Лицензии для подключения IP-видеокамер </t>
  </si>
  <si>
    <t>Бюджетная 4MP IP-камера (2шт) с вариофокальным объективом. 1/2.7" CMOS матрица, чувствительность 0.003Лк (F1.3) / 0Лк (с ИК), разрешение 4MP (2688x1520) @15 fps, режим "день/ночь" (механический ИК-фильтр), объектив 2.7-13.5 мм, поддержка H.265, D-WDR, 3D-DNR, BLC, Defog, PoE (802.3af) / 12V DC, -40°C ... +60°C, IP67, грозозащита - TVS 4000V, ИК-подсветка до 35м. Стоимость - 10 390,00руб.
ПО TRASSIR в подарок! Поддержка TRASSIR Cloud</t>
  </si>
  <si>
    <t xml:space="preserve">WD - HDD SATA 4Tb Purple Surveillance 6Gb/s (2шт.)
3.5" 5400rpm 64MB 24x7 </t>
  </si>
  <si>
    <t>AutoTRASSIR-30/2 - система распознавания автономеров (LPR) до 30 км\ч. 2 канала распознавания AutoTRASSIR на 1 USB-ключ TRASSIR Список поддерживаемых стран и шаблонов номеров уточняйте в компании
ДССЛ.</t>
  </si>
  <si>
    <t>NetPing - IO v2 компактное устройство
удалённого мониторинга датчиков по сети, без БП</t>
  </si>
  <si>
    <t>TRASSIR NetPing — интеграция с устройством Ethernet IO — тревожные входы и выходы с управлением через сеть, стоимость за подключение одного устройства (http://www.netping.ru/)</t>
  </si>
  <si>
    <t>Доставка, установка, монтаж</t>
  </si>
  <si>
    <t>ИТОГО расходы на внедрение системы автоматического доступа на территорию СНТ "Земля" в 2021г.</t>
  </si>
  <si>
    <t>ИТОГО ЦЕЛЕВЫЕ ВЗНОСЫ В 2021г.:</t>
  </si>
  <si>
    <r>
      <rPr>
        <b/>
        <sz val="11"/>
        <color rgb="FF000000"/>
        <rFont val="Calibri, sans-serif"/>
      </rPr>
      <t xml:space="preserve">Внедрение системы автоматического (распознавание номеров автомобилей) доступа на территорию СНТ "Земля" с услугами диспечерезации </t>
    </r>
    <r>
      <rPr>
        <i/>
        <sz val="11"/>
        <color rgb="FF000000"/>
        <rFont val="Calibri, sans-serif"/>
      </rPr>
      <t>(Видеоконтроль и учет автотранспорта на основе технологии распознавания автономеров позволит сократить затраты на сотрудников охраны. Распознанные номера сохраняются в базу всех проехавших транспортных средств с привязкой к времени въезда и выезда, направлению проезда, изображению автомобиля, зафиксированному камерой в момент проезда, и т.д. Сопоставляя распознанный номер с пользовательскими списками доступа, система принимает решение о допуске автомобиля на территорию. Жильцы могут самостоятельно оформлять пропуска для гостевого транспорта через Web-клиент или мобильное приложение. Полезными функциями являются просмотр статистики проездов и автоматическая отправка отчетов по интересующим пользователя параметрам. Некоторые современные системы имеют возможность интеграции с LED-панелью и вывода на нее любой информации, например о наличии у владельца автомобиля задолженности по коммунальным платежам, времени проведения собрания собственников жилья, уборке снега в зимний период и т.д.)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</si>
</sst>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, sans-serif"/>
    </font>
    <font>
      <b/>
      <sz val="11"/>
      <color rgb="FF000000"/>
      <name val="Calibri, sans-serif"/>
    </font>
    <font>
      <i/>
      <sz val="11"/>
      <color rgb="FF000000"/>
      <name val="Calibri, sans-serif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3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/>
    <xf numFmtId="0" fontId="2" fillId="2" borderId="4" xfId="0" applyFont="1" applyFill="1" applyBorder="1" applyAlignment="1"/>
    <xf numFmtId="0" fontId="4" fillId="4" borderId="1" xfId="0" applyFont="1" applyFill="1" applyBorder="1" applyAlignment="1"/>
    <xf numFmtId="4" fontId="4" fillId="4" borderId="1" xfId="0" applyNumberFormat="1" applyFont="1" applyFill="1" applyBorder="1"/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42"/>
  <sheetViews>
    <sheetView tabSelected="1" workbookViewId="0"/>
  </sheetViews>
  <sheetFormatPr defaultColWidth="14.42578125" defaultRowHeight="15.75" customHeight="1"/>
  <cols>
    <col min="1" max="1" width="111" customWidth="1"/>
  </cols>
  <sheetData>
    <row r="1" spans="1:9" ht="15">
      <c r="A1" s="2" t="s">
        <v>0</v>
      </c>
      <c r="B1" s="3"/>
      <c r="C1" s="4"/>
    </row>
    <row r="2" spans="1:9" ht="30">
      <c r="A2" s="5" t="s">
        <v>1</v>
      </c>
      <c r="B2" s="6">
        <v>230000</v>
      </c>
      <c r="C2" s="4"/>
    </row>
    <row r="3" spans="1:9" ht="30">
      <c r="A3" s="5" t="s">
        <v>2</v>
      </c>
      <c r="B3" s="6">
        <v>20160</v>
      </c>
      <c r="C3" s="4"/>
    </row>
    <row r="4" spans="1:9" ht="30">
      <c r="A4" s="5" t="s">
        <v>3</v>
      </c>
      <c r="B4" s="6">
        <v>212000</v>
      </c>
      <c r="C4" s="4"/>
    </row>
    <row r="5" spans="1:9" ht="30">
      <c r="A5" s="5" t="s">
        <v>4</v>
      </c>
      <c r="B5" s="6">
        <v>115290</v>
      </c>
      <c r="C5" s="4"/>
    </row>
    <row r="6" spans="1:9" ht="30">
      <c r="A6" s="5" t="s">
        <v>5</v>
      </c>
      <c r="B6" s="6">
        <v>91000</v>
      </c>
    </row>
    <row r="7" spans="1:9" ht="15">
      <c r="A7" s="5" t="s">
        <v>6</v>
      </c>
      <c r="B7" s="6">
        <v>216800</v>
      </c>
    </row>
    <row r="8" spans="1:9" ht="15">
      <c r="A8" s="7" t="s">
        <v>7</v>
      </c>
      <c r="B8" s="8">
        <f>SUM(B2:B7)</f>
        <v>885250</v>
      </c>
      <c r="C8" s="4"/>
      <c r="D8" s="4"/>
      <c r="E8" s="4"/>
      <c r="F8" s="4"/>
      <c r="G8" s="4"/>
      <c r="H8" s="4"/>
      <c r="I8" s="4"/>
    </row>
    <row r="9" spans="1:9" ht="15">
      <c r="A9" s="2" t="s">
        <v>8</v>
      </c>
      <c r="B9" s="3"/>
    </row>
    <row r="10" spans="1:9" ht="45">
      <c r="A10" s="24" t="s">
        <v>9</v>
      </c>
      <c r="B10" s="6">
        <v>6400</v>
      </c>
    </row>
    <row r="11" spans="1:9" ht="45">
      <c r="A11" s="24" t="s">
        <v>10</v>
      </c>
      <c r="B11" s="6">
        <v>30600</v>
      </c>
    </row>
    <row r="12" spans="1:9" ht="45">
      <c r="A12" s="24" t="s">
        <v>11</v>
      </c>
      <c r="B12" s="6">
        <v>110836</v>
      </c>
    </row>
    <row r="13" spans="1:9" ht="30">
      <c r="A13" s="24" t="s">
        <v>12</v>
      </c>
      <c r="B13" s="6">
        <v>22000</v>
      </c>
    </row>
    <row r="14" spans="1:9" ht="15">
      <c r="A14" s="9" t="s">
        <v>13</v>
      </c>
      <c r="B14" s="10">
        <f>SUM(B10:B13)</f>
        <v>169836</v>
      </c>
    </row>
    <row r="15" spans="1:9" ht="15">
      <c r="A15" s="2" t="s">
        <v>14</v>
      </c>
      <c r="B15" s="3"/>
    </row>
    <row r="16" spans="1:9" ht="30">
      <c r="A16" s="5" t="s">
        <v>15</v>
      </c>
      <c r="B16" s="6">
        <v>24000</v>
      </c>
    </row>
    <row r="17" spans="1:4" ht="30">
      <c r="A17" s="12" t="s">
        <v>16</v>
      </c>
      <c r="B17" s="6">
        <v>20043</v>
      </c>
    </row>
    <row r="18" spans="1:4" ht="30">
      <c r="A18" s="12" t="s">
        <v>17</v>
      </c>
      <c r="B18" s="6">
        <v>8280</v>
      </c>
    </row>
    <row r="19" spans="1:4" ht="15">
      <c r="A19" s="12" t="s">
        <v>18</v>
      </c>
      <c r="B19" s="6">
        <v>16810</v>
      </c>
    </row>
    <row r="20" spans="1:4" ht="75">
      <c r="A20" s="12" t="s">
        <v>19</v>
      </c>
      <c r="B20" s="6">
        <v>29961</v>
      </c>
    </row>
    <row r="21" spans="1:4" ht="30">
      <c r="A21" s="12" t="s">
        <v>20</v>
      </c>
      <c r="B21" s="6">
        <v>7112</v>
      </c>
    </row>
    <row r="22" spans="1:4" ht="27.75" customHeight="1">
      <c r="A22" s="12" t="s">
        <v>21</v>
      </c>
      <c r="B22" s="6">
        <v>28133</v>
      </c>
    </row>
    <row r="23" spans="1:4" ht="30">
      <c r="A23" s="12" t="s">
        <v>22</v>
      </c>
      <c r="B23" s="6">
        <v>100000</v>
      </c>
    </row>
    <row r="24" spans="1:4" ht="60">
      <c r="A24" s="12" t="s">
        <v>23</v>
      </c>
      <c r="B24" s="13">
        <v>660134.1100000001</v>
      </c>
    </row>
    <row r="25" spans="1:4" ht="75">
      <c r="A25" s="12" t="s">
        <v>24</v>
      </c>
      <c r="B25" s="6">
        <v>159000</v>
      </c>
    </row>
    <row r="26" spans="1:4" ht="30">
      <c r="A26" s="14" t="s">
        <v>25</v>
      </c>
      <c r="B26" s="6">
        <v>48000</v>
      </c>
    </row>
    <row r="27" spans="1:4" ht="15">
      <c r="A27" s="5" t="s">
        <v>26</v>
      </c>
      <c r="B27" s="15">
        <v>144000</v>
      </c>
    </row>
    <row r="28" spans="1:4" ht="15">
      <c r="A28" s="9" t="s">
        <v>27</v>
      </c>
      <c r="B28" s="10">
        <f>SUM(B16:B27)</f>
        <v>1245473.1100000001</v>
      </c>
    </row>
    <row r="29" spans="1:4" ht="15">
      <c r="A29" s="16" t="s">
        <v>28</v>
      </c>
      <c r="B29" s="17"/>
    </row>
    <row r="30" spans="1:4" ht="15">
      <c r="A30" s="5" t="s">
        <v>29</v>
      </c>
      <c r="B30" s="6">
        <v>303444</v>
      </c>
    </row>
    <row r="31" spans="1:4" ht="15">
      <c r="A31" s="5" t="s">
        <v>30</v>
      </c>
      <c r="B31" s="6">
        <v>303444</v>
      </c>
    </row>
    <row r="32" spans="1:4" ht="15">
      <c r="A32" s="5" t="s">
        <v>31</v>
      </c>
      <c r="B32" s="6">
        <v>413796</v>
      </c>
      <c r="D32" s="1"/>
    </row>
    <row r="33" spans="1:2" ht="45">
      <c r="A33" s="12" t="s">
        <v>32</v>
      </c>
      <c r="B33" s="6">
        <v>245763.37</v>
      </c>
    </row>
    <row r="34" spans="1:2" ht="29.25">
      <c r="A34" s="12" t="s">
        <v>33</v>
      </c>
      <c r="B34" s="6">
        <v>47345.16</v>
      </c>
    </row>
    <row r="35" spans="1:2" ht="29.25">
      <c r="A35" s="12" t="s">
        <v>34</v>
      </c>
      <c r="B35" s="6">
        <v>40436.83</v>
      </c>
    </row>
    <row r="36" spans="1:2" ht="45">
      <c r="A36" s="5" t="s">
        <v>35</v>
      </c>
      <c r="B36" s="6">
        <v>519480</v>
      </c>
    </row>
    <row r="37" spans="1:2" ht="45">
      <c r="A37" s="5" t="s">
        <v>36</v>
      </c>
      <c r="B37" s="6">
        <v>140000</v>
      </c>
    </row>
    <row r="38" spans="1:2" ht="45">
      <c r="A38" s="5" t="s">
        <v>37</v>
      </c>
      <c r="B38" s="6">
        <v>116900</v>
      </c>
    </row>
    <row r="39" spans="1:2" ht="45">
      <c r="A39" s="5" t="s">
        <v>38</v>
      </c>
      <c r="B39" s="6">
        <v>139000</v>
      </c>
    </row>
    <row r="40" spans="1:2" ht="15">
      <c r="A40" s="9" t="s">
        <v>39</v>
      </c>
      <c r="B40" s="10">
        <f>SUM(B30:B39)</f>
        <v>2269609.3600000003</v>
      </c>
    </row>
    <row r="42" spans="1:2" ht="12.75">
      <c r="A42" s="18" t="s">
        <v>40</v>
      </c>
      <c r="B42" s="19">
        <f>SUM(B8,B14,B28,B40)</f>
        <v>4570168.4700000007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50"/>
  <sheetViews>
    <sheetView workbookViewId="0"/>
  </sheetViews>
  <sheetFormatPr defaultColWidth="14.42578125" defaultRowHeight="15.75" customHeight="1"/>
  <cols>
    <col min="1" max="1" width="101.28515625" customWidth="1"/>
  </cols>
  <sheetData>
    <row r="1" spans="1:3" ht="15.75" customHeight="1">
      <c r="A1" s="2" t="s">
        <v>41</v>
      </c>
      <c r="B1" s="3"/>
      <c r="C1" s="4"/>
    </row>
    <row r="2" spans="1:3" ht="28.5" customHeight="1">
      <c r="A2" s="24" t="s">
        <v>42</v>
      </c>
      <c r="B2" s="6">
        <v>250000</v>
      </c>
      <c r="C2" s="4"/>
    </row>
    <row r="3" spans="1:3" ht="27" customHeight="1">
      <c r="A3" s="24" t="s">
        <v>43</v>
      </c>
      <c r="B3" s="6">
        <v>100000</v>
      </c>
      <c r="C3" s="4"/>
    </row>
    <row r="4" spans="1:3" ht="30" customHeight="1">
      <c r="A4" s="24" t="s">
        <v>44</v>
      </c>
      <c r="B4" s="6">
        <v>50000</v>
      </c>
      <c r="C4" s="4"/>
    </row>
    <row r="5" spans="1:3" ht="15.75" customHeight="1">
      <c r="A5" s="7" t="s">
        <v>45</v>
      </c>
      <c r="B5" s="8">
        <f>SUM(B2:B4)</f>
        <v>400000</v>
      </c>
      <c r="C5" s="4"/>
    </row>
    <row r="6" spans="1:3" ht="15.75" customHeight="1">
      <c r="A6" s="2" t="s">
        <v>46</v>
      </c>
      <c r="B6" s="20"/>
      <c r="C6" s="4"/>
    </row>
    <row r="7" spans="1:3" ht="15.75" customHeight="1">
      <c r="A7" s="21" t="s">
        <v>47</v>
      </c>
      <c r="B7" s="6">
        <v>1500</v>
      </c>
      <c r="C7" s="4"/>
    </row>
    <row r="8" spans="1:3" ht="15.75" customHeight="1">
      <c r="A8" s="11" t="s">
        <v>48</v>
      </c>
      <c r="B8" s="6">
        <v>900</v>
      </c>
      <c r="C8" s="4"/>
    </row>
    <row r="9" spans="1:3" ht="15.75" customHeight="1">
      <c r="A9" s="11" t="s">
        <v>49</v>
      </c>
      <c r="B9" s="6">
        <v>480</v>
      </c>
      <c r="C9" s="4"/>
    </row>
    <row r="10" spans="1:3" ht="15.75" customHeight="1">
      <c r="A10" s="11" t="s">
        <v>50</v>
      </c>
      <c r="B10" s="6">
        <v>700</v>
      </c>
      <c r="C10" s="4"/>
    </row>
    <row r="11" spans="1:3" ht="15.75" customHeight="1">
      <c r="A11" s="11" t="s">
        <v>51</v>
      </c>
      <c r="B11" s="6">
        <v>400</v>
      </c>
      <c r="C11" s="4"/>
    </row>
    <row r="12" spans="1:3" ht="15.75" customHeight="1">
      <c r="A12" s="11" t="s">
        <v>52</v>
      </c>
      <c r="B12" s="6">
        <v>200</v>
      </c>
      <c r="C12" s="4"/>
    </row>
    <row r="13" spans="1:3" ht="15.75" customHeight="1">
      <c r="A13" s="11" t="s">
        <v>53</v>
      </c>
      <c r="B13" s="6">
        <v>430</v>
      </c>
      <c r="C13" s="4"/>
    </row>
    <row r="14" spans="1:3" ht="15.75" customHeight="1">
      <c r="A14" s="11" t="s">
        <v>54</v>
      </c>
      <c r="B14" s="6">
        <v>1000</v>
      </c>
      <c r="C14" s="4"/>
    </row>
    <row r="15" spans="1:3" ht="15.75" customHeight="1">
      <c r="A15" s="11" t="s">
        <v>55</v>
      </c>
      <c r="B15" s="6">
        <v>11400</v>
      </c>
      <c r="C15" s="4"/>
    </row>
    <row r="16" spans="1:3" ht="15.75" customHeight="1">
      <c r="A16" s="11" t="s">
        <v>56</v>
      </c>
      <c r="B16" s="6">
        <v>0</v>
      </c>
      <c r="C16" s="4"/>
    </row>
    <row r="17" spans="1:3" ht="15.75" customHeight="1">
      <c r="A17" s="11" t="s">
        <v>57</v>
      </c>
      <c r="B17" s="6">
        <v>0</v>
      </c>
      <c r="C17" s="4"/>
    </row>
    <row r="18" spans="1:3" ht="15.75" customHeight="1">
      <c r="A18" s="11" t="s">
        <v>58</v>
      </c>
      <c r="B18" s="6">
        <v>600</v>
      </c>
      <c r="C18" s="4"/>
    </row>
    <row r="19" spans="1:3" ht="15.75" customHeight="1">
      <c r="A19" s="11" t="s">
        <v>59</v>
      </c>
      <c r="B19" s="6">
        <v>1600</v>
      </c>
      <c r="C19" s="4"/>
    </row>
    <row r="20" spans="1:3" ht="15.75" customHeight="1">
      <c r="A20" s="11" t="s">
        <v>60</v>
      </c>
      <c r="B20" s="6">
        <v>21600</v>
      </c>
      <c r="C20" s="4"/>
    </row>
    <row r="21" spans="1:3" ht="15.75" customHeight="1">
      <c r="A21" s="7" t="s">
        <v>61</v>
      </c>
      <c r="B21" s="8">
        <f>SUM(B7:B20)</f>
        <v>40810</v>
      </c>
      <c r="C21" s="4"/>
    </row>
    <row r="22" spans="1:3" ht="15.75" customHeight="1">
      <c r="A22" s="22" t="s">
        <v>62</v>
      </c>
      <c r="B22" s="20"/>
      <c r="C22" s="4"/>
    </row>
    <row r="23" spans="1:3" ht="15.75" customHeight="1">
      <c r="A23" s="11" t="s">
        <v>63</v>
      </c>
      <c r="B23" s="6">
        <v>300</v>
      </c>
      <c r="C23" s="4"/>
    </row>
    <row r="24" spans="1:3" ht="15.75" customHeight="1">
      <c r="A24" s="11" t="s">
        <v>64</v>
      </c>
      <c r="B24" s="6">
        <v>900</v>
      </c>
      <c r="C24" s="4"/>
    </row>
    <row r="25" spans="1:3" ht="15.75" customHeight="1">
      <c r="A25" s="11" t="s">
        <v>65</v>
      </c>
      <c r="B25" s="6">
        <v>3000</v>
      </c>
      <c r="C25" s="4"/>
    </row>
    <row r="26" spans="1:3" ht="15">
      <c r="A26" s="11" t="s">
        <v>66</v>
      </c>
      <c r="B26" s="6">
        <v>1200</v>
      </c>
      <c r="C26" s="4"/>
    </row>
    <row r="27" spans="1:3" ht="15">
      <c r="A27" s="11" t="s">
        <v>67</v>
      </c>
      <c r="B27" s="6">
        <v>400</v>
      </c>
      <c r="C27" s="4"/>
    </row>
    <row r="28" spans="1:3" ht="15">
      <c r="A28" s="11" t="s">
        <v>68</v>
      </c>
      <c r="B28" s="6">
        <v>30000</v>
      </c>
      <c r="C28" s="4"/>
    </row>
    <row r="29" spans="1:3" ht="15">
      <c r="A29" s="11" t="s">
        <v>69</v>
      </c>
      <c r="B29" s="6">
        <v>1500</v>
      </c>
      <c r="C29" s="4"/>
    </row>
    <row r="30" spans="1:3" ht="15">
      <c r="A30" s="11" t="s">
        <v>70</v>
      </c>
      <c r="B30" s="6">
        <v>5000</v>
      </c>
      <c r="C30" s="4"/>
    </row>
    <row r="31" spans="1:3" ht="15">
      <c r="A31" s="7" t="s">
        <v>71</v>
      </c>
      <c r="B31" s="8">
        <f>SUM(B23:B30)</f>
        <v>42300</v>
      </c>
      <c r="C31" s="4"/>
    </row>
    <row r="32" spans="1:3" ht="30">
      <c r="A32" s="22" t="s">
        <v>72</v>
      </c>
      <c r="B32" s="20"/>
      <c r="C32" s="4"/>
    </row>
    <row r="33" spans="1:3" ht="15">
      <c r="A33" s="11" t="s">
        <v>73</v>
      </c>
      <c r="B33" s="6">
        <v>2500</v>
      </c>
      <c r="C33" s="4"/>
    </row>
    <row r="34" spans="1:3" ht="15">
      <c r="A34" s="11" t="s">
        <v>74</v>
      </c>
      <c r="B34" s="6">
        <v>400</v>
      </c>
      <c r="C34" s="4"/>
    </row>
    <row r="35" spans="1:3" ht="15">
      <c r="A35" s="11" t="s">
        <v>75</v>
      </c>
      <c r="B35" s="6">
        <v>1500</v>
      </c>
      <c r="C35" s="4"/>
    </row>
    <row r="36" spans="1:3" ht="15">
      <c r="A36" s="11" t="s">
        <v>70</v>
      </c>
      <c r="B36" s="6">
        <v>5000</v>
      </c>
      <c r="C36" s="4"/>
    </row>
    <row r="37" spans="1:3" ht="15">
      <c r="A37" s="7" t="s">
        <v>76</v>
      </c>
      <c r="B37" s="8">
        <f>SUM(B33:B36)</f>
        <v>9400</v>
      </c>
      <c r="C37" s="4"/>
    </row>
    <row r="38" spans="1:3" ht="201.75">
      <c r="A38" s="23" t="s">
        <v>88</v>
      </c>
      <c r="B38" s="20"/>
      <c r="C38" s="4"/>
    </row>
    <row r="39" spans="1:3" ht="75">
      <c r="A39" s="5" t="s">
        <v>77</v>
      </c>
      <c r="B39" s="15">
        <v>162100</v>
      </c>
    </row>
    <row r="40" spans="1:3" ht="135">
      <c r="A40" s="5" t="s">
        <v>78</v>
      </c>
      <c r="B40" s="15">
        <v>49990</v>
      </c>
    </row>
    <row r="41" spans="1:3" ht="15">
      <c r="A41" s="5" t="s">
        <v>79</v>
      </c>
      <c r="B41" s="15">
        <v>10000</v>
      </c>
    </row>
    <row r="42" spans="1:3" ht="75">
      <c r="A42" s="5" t="s">
        <v>80</v>
      </c>
      <c r="B42" s="15">
        <v>20780</v>
      </c>
    </row>
    <row r="43" spans="1:3" ht="30">
      <c r="A43" s="5" t="s">
        <v>81</v>
      </c>
      <c r="B43" s="15">
        <v>9470.49</v>
      </c>
    </row>
    <row r="44" spans="1:3" ht="60">
      <c r="A44" s="5" t="s">
        <v>82</v>
      </c>
      <c r="B44" s="15">
        <v>57600</v>
      </c>
    </row>
    <row r="45" spans="1:3" ht="30">
      <c r="A45" s="5" t="s">
        <v>83</v>
      </c>
      <c r="B45" s="15">
        <v>3739</v>
      </c>
    </row>
    <row r="46" spans="1:3" ht="30">
      <c r="A46" s="5" t="s">
        <v>84</v>
      </c>
      <c r="B46" s="15">
        <v>3200</v>
      </c>
    </row>
    <row r="47" spans="1:3" ht="15">
      <c r="A47" s="5" t="s">
        <v>85</v>
      </c>
      <c r="B47" s="15">
        <v>39770</v>
      </c>
    </row>
    <row r="48" spans="1:3" ht="15">
      <c r="A48" s="7" t="s">
        <v>86</v>
      </c>
      <c r="B48" s="8">
        <f>SUM(B39:B47)</f>
        <v>356649.49</v>
      </c>
    </row>
    <row r="50" spans="1:2" ht="12.75">
      <c r="A50" s="18" t="s">
        <v>87</v>
      </c>
      <c r="B50" s="19">
        <f>B5+B21+B31+B37+B48</f>
        <v>849159.49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Членские взносы</vt:lpstr>
      <vt:lpstr>Целевые взносы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</cp:lastModifiedBy>
  <dcterms:modified xsi:type="dcterms:W3CDTF">2021-04-14T06:10:21Z</dcterms:modified>
</cp:coreProperties>
</file>