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firstSheet="1" activeTab="1"/>
  </bookViews>
  <sheets>
    <sheet name="Лист1 (2)" sheetId="4" state="hidden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Лист1!$A$1:$E$417</definedName>
    <definedName name="_xlnm.Print_Area" localSheetId="0">'Лист1 (2)'!$A$1:$E$405</definedName>
  </definedNames>
  <calcPr calcId="125725"/>
</workbook>
</file>

<file path=xl/calcChain.xml><?xml version="1.0" encoding="utf-8"?>
<calcChain xmlns="http://schemas.openxmlformats.org/spreadsheetml/2006/main">
  <c r="E386" i="1"/>
  <c r="E356"/>
  <c r="E327"/>
  <c r="E272" l="1"/>
  <c r="E271"/>
  <c r="E388"/>
  <c r="E187"/>
  <c r="E186"/>
  <c r="E69"/>
  <c r="E69" i="4"/>
  <c r="E250"/>
  <c r="E258" i="1"/>
</calcChain>
</file>

<file path=xl/sharedStrings.xml><?xml version="1.0" encoding="utf-8"?>
<sst xmlns="http://schemas.openxmlformats.org/spreadsheetml/2006/main" count="1971" uniqueCount="584">
  <si>
    <t>Утверждено</t>
  </si>
  <si>
    <t>и.о. главного врача</t>
  </si>
  <si>
    <t>ГАУЗ "ПЦ г.Новороссийск" МЗ КК</t>
  </si>
  <si>
    <t>_____________Д.В.Третьяков</t>
  </si>
  <si>
    <t>" 01  "  марта  2024 г.</t>
  </si>
  <si>
    <t xml:space="preserve">Прейскурунт цен </t>
  </si>
  <si>
    <t xml:space="preserve"> на платные медицинские услуги, кроме экстренной медицинской помощи,  оказываемые </t>
  </si>
  <si>
    <t xml:space="preserve">государственным автономным учреждением здравоохранения «Перинатальный центр г.Новороссийск» </t>
  </si>
  <si>
    <t xml:space="preserve">министерства  здравоохранения Краснодарского края </t>
  </si>
  <si>
    <t>№     п/п</t>
  </si>
  <si>
    <t xml:space="preserve">Код    </t>
  </si>
  <si>
    <t>Наименование услуги</t>
  </si>
  <si>
    <t>Единица измерения</t>
  </si>
  <si>
    <t xml:space="preserve">Тариф, руб. </t>
  </si>
  <si>
    <t>1</t>
  </si>
  <si>
    <t xml:space="preserve">Услуги  отделения анестезиологии и реанимации </t>
  </si>
  <si>
    <t>B01.003.001</t>
  </si>
  <si>
    <t>Осмотр (консультация) врачом-анестезиологом-реаниматологом первичный</t>
  </si>
  <si>
    <t>консультация</t>
  </si>
  <si>
    <t>B01.003.002</t>
  </si>
  <si>
    <t>Осмотр (консультация) врачом-анестезиологом-реаниматологом повторный</t>
  </si>
  <si>
    <t>B01.003.004.006</t>
  </si>
  <si>
    <t>Эпидуральная анестезия</t>
  </si>
  <si>
    <t>1 час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</si>
  <si>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</si>
  <si>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</si>
  <si>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</si>
  <si>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</si>
  <si>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</si>
  <si>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</si>
  <si>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B02.003.001</t>
  </si>
  <si>
    <t>Процедуры сестринского ухода за пациентом, находящимся в отделении интенсивной терапии и реанимации</t>
  </si>
  <si>
    <t>Услуги акушерского физиологического  и акушерского обсервационного отделения</t>
  </si>
  <si>
    <t xml:space="preserve"> B01.001.009 </t>
  </si>
  <si>
    <t>Ведение физиологических родов врачом-акушером-гинекологом</t>
  </si>
  <si>
    <t>услуга</t>
  </si>
  <si>
    <t xml:space="preserve">А16.20.005 </t>
  </si>
  <si>
    <t xml:space="preserve">Кесарево сечение </t>
  </si>
  <si>
    <t>операция</t>
  </si>
  <si>
    <t>B02.001.002</t>
  </si>
  <si>
    <t>Ведение физиологических родов акушеркой</t>
  </si>
  <si>
    <t> Комплексная услуга по медикаментозному прерыванию беременности</t>
  </si>
  <si>
    <t>В01.001.003</t>
  </si>
  <si>
    <t>Прием врача акушера-гинеколога (первичный)</t>
  </si>
  <si>
    <t>прием</t>
  </si>
  <si>
    <t>В01.001.002</t>
  </si>
  <si>
    <t>Прием врача акушера-гинеколога (повторный)</t>
  </si>
  <si>
    <t> B03.001.005</t>
  </si>
  <si>
    <t>Комплексная услуга по медикаментозному прерыванию беременности</t>
  </si>
  <si>
    <t>Итого</t>
  </si>
  <si>
    <t>Искусственное прерывание беременности (аборт)</t>
  </si>
  <si>
    <t>A04.30.001.002</t>
  </si>
  <si>
    <t xml:space="preserve">УЗИ матки и придатков </t>
  </si>
  <si>
    <t>исследование</t>
  </si>
  <si>
    <t>В01.001.001</t>
  </si>
  <si>
    <t>Прием (осмотр, консультация) врача-акушера-гинеколога первичный</t>
  </si>
  <si>
    <t>А12:05.005</t>
  </si>
  <si>
    <t>Определение основных групп по системе AB0 (Резус фактор)</t>
  </si>
  <si>
    <t>A26.06.082.002</t>
  </si>
  <si>
    <t>Определение антител к бледной трепонеме (Treponema pallidum) иммуноферментным методом (ИФА) в крови</t>
  </si>
  <si>
    <t> A26.05.021</t>
  </si>
  <si>
    <t>Молекулярно-биологическое исследование крови на вирус иммунодефицита человека ВИЧ-1 (Human immunodeficiency virus HIV-1)</t>
  </si>
  <si>
    <t>A26.06.035</t>
  </si>
  <si>
    <t>Определение антигена (HbeAg) вируса гепатита B (Hepatitis B virus) в крови</t>
  </si>
  <si>
    <t>K10402017</t>
  </si>
  <si>
    <t>Мазок отделяемого на трихомонады, гонорею и флору</t>
  </si>
  <si>
    <t>K104020018</t>
  </si>
  <si>
    <t>Забор крови</t>
  </si>
  <si>
    <t xml:space="preserve"> A06.12.012.001</t>
  </si>
  <si>
    <t>Забор материала</t>
  </si>
  <si>
    <t xml:space="preserve">K10402001 </t>
  </si>
  <si>
    <t>Стационарное лечение - гинекологическое отделение (койко-день) *</t>
  </si>
  <si>
    <t>койко/день</t>
  </si>
  <si>
    <t>А16.20.037</t>
  </si>
  <si>
    <t xml:space="preserve"> Комплексная услуга по медикаментозному прерыванию беременности </t>
  </si>
  <si>
    <t xml:space="preserve">Услуги гинекологического  отделения </t>
  </si>
  <si>
    <t>Прием (осмотр, консультация) врача-акушера-гинеколога повторный</t>
  </si>
  <si>
    <t>Прием (осмотр, консультация) врача-акушера-гинеколога беременной  первичный</t>
  </si>
  <si>
    <t>В01.001.004</t>
  </si>
  <si>
    <t>Прием (осмотр, консультация) врача-акушера-гинеколога беременной повторный</t>
  </si>
  <si>
    <t>A03.20.001</t>
  </si>
  <si>
    <t>Кольпоскопия</t>
  </si>
  <si>
    <t>манипуляция</t>
  </si>
  <si>
    <t>A11.20.011</t>
  </si>
  <si>
    <t>Биопсия шейки матки</t>
  </si>
  <si>
    <t>A11.20.013</t>
  </si>
  <si>
    <t>Тампонирование лечебное влагалища</t>
  </si>
  <si>
    <t>A11.20.014</t>
  </si>
  <si>
    <t>Введение внутриматочной  спирали</t>
  </si>
  <si>
    <t xml:space="preserve">A11.20.015 </t>
  </si>
  <si>
    <t>Удаление внутриматочной спирали</t>
  </si>
  <si>
    <t>A11.20.040</t>
  </si>
  <si>
    <t>Биопсия вульвы</t>
  </si>
  <si>
    <t>A11.30.017</t>
  </si>
  <si>
    <t>Амниотомия</t>
  </si>
  <si>
    <t>A16.20.036.004</t>
  </si>
  <si>
    <t>Криохирургия шейки матки</t>
  </si>
  <si>
    <t>A16.20.066</t>
  </si>
  <si>
    <t>Рассечение  синехий малых половых губ (детям)</t>
  </si>
  <si>
    <t>A16.20.073</t>
  </si>
  <si>
    <t xml:space="preserve"> Ручное пособие при тазовом предлежании плода (по Цовьянову)</t>
  </si>
  <si>
    <t>A16.20.073.003</t>
  </si>
  <si>
    <t>Ручное отделение плаценты и выделение последа</t>
  </si>
  <si>
    <t>A21.20.002</t>
  </si>
  <si>
    <t xml:space="preserve"> Ручное обследование матки послеродовое</t>
  </si>
  <si>
    <t>А11.20.056</t>
  </si>
  <si>
    <t>Обработка шейки матки</t>
  </si>
  <si>
    <t>А16.20.036.005</t>
  </si>
  <si>
    <t>Диатермокоагуляция эрозии шейки матки</t>
  </si>
  <si>
    <t>Гинекологические операции</t>
  </si>
  <si>
    <t>A03.20.003</t>
  </si>
  <si>
    <t>Гистероскопия полости матки</t>
  </si>
  <si>
    <t>A03.20.004</t>
  </si>
  <si>
    <t>Вагиноскопия (удаление инородного тела)</t>
  </si>
  <si>
    <t>A11.20.001</t>
  </si>
  <si>
    <t>Биопсия яичника</t>
  </si>
  <si>
    <t>A11.20.008</t>
  </si>
  <si>
    <t xml:space="preserve"> Раздельное диагностическое выскабливание полости матки и цервикального канала</t>
  </si>
  <si>
    <t>A16.20.001.001</t>
  </si>
  <si>
    <t>Удаление кисты яичника с использованием видеоэндоскопических технологий</t>
  </si>
  <si>
    <t>A16.20.003.001</t>
  </si>
  <si>
    <t xml:space="preserve">
Сальпинго-оофорэктомия с использованием видеоэндоскопических технологий
</t>
  </si>
  <si>
    <t>A16.20.003.005</t>
  </si>
  <si>
    <t> Резекция сальника с использованием видеоэндоскопических технологий</t>
  </si>
  <si>
    <t>A16.20.011</t>
  </si>
  <si>
    <t xml:space="preserve"> Тотальная гистерэктомия (экстирпация матки) лапаротомическая</t>
  </si>
  <si>
    <t>A16.20.014</t>
  </si>
  <si>
    <t>Влагалищная тотальная гистерэктомия (экстирпация матки) с придатками</t>
  </si>
  <si>
    <t>A16.20.025.001</t>
  </si>
  <si>
    <t>Зашивание разрыва шейки матки</t>
  </si>
  <si>
    <t>A16.20.026.001</t>
  </si>
  <si>
    <t xml:space="preserve"> Рассечение и иссечение спаек женских половых органов с использованием видеоэндоскопических технологий</t>
  </si>
  <si>
    <t>A16.20.030</t>
  </si>
  <si>
    <t>Восстановление вульвы и промежности</t>
  </si>
  <si>
    <t>A16.20.053</t>
  </si>
  <si>
    <t xml:space="preserve"> Разрез промежности (эпизиотомия)</t>
  </si>
  <si>
    <t>A16.20.091</t>
  </si>
  <si>
    <t xml:space="preserve"> Марсупиализация абсцесса или кисты женских половых органов</t>
  </si>
  <si>
    <t>A16.20.095</t>
  </si>
  <si>
    <t>Ампутация шейки матки</t>
  </si>
  <si>
    <t>А11.20.008.001</t>
  </si>
  <si>
    <t>Раздельное диагностическое выскабливание полости матки</t>
  </si>
  <si>
    <t>А16.20.001.001</t>
  </si>
  <si>
    <t>Удаление кисты яичника</t>
  </si>
  <si>
    <t>А16.20.004</t>
  </si>
  <si>
    <t>Сальпингэктомия лапаротомическая</t>
  </si>
  <si>
    <t>А16.20.005.001</t>
  </si>
  <si>
    <t>Расширение шеечного канала</t>
  </si>
  <si>
    <t>А16.20.021</t>
  </si>
  <si>
    <t>Рассечение девственной плевы</t>
  </si>
  <si>
    <t>А16.20.025</t>
  </si>
  <si>
    <t>Зашивание разрыва влагалища в промежности</t>
  </si>
  <si>
    <t>А16.20.035</t>
  </si>
  <si>
    <t>Миомэктомия (энуклеация миоматозных узлов) лапаротомическая</t>
  </si>
  <si>
    <t>А16.20.035.001</t>
  </si>
  <si>
    <t>Миомэктомия (энуклеация миоматозных узлов) с использованием видеоэндоскопических технологий</t>
  </si>
  <si>
    <t>А16.20.041</t>
  </si>
  <si>
    <t>Стерилизация маточных труб лапаротомическая</t>
  </si>
  <si>
    <t>А16.20.041.001</t>
  </si>
  <si>
    <t>Стерилизация маточных труб с использованием видеоэндоскопических технологий</t>
  </si>
  <si>
    <t>А16.20.061.003</t>
  </si>
  <si>
    <t>Резекция яичника клиновидная с использованием видеоэндоскопических технологий</t>
  </si>
  <si>
    <t>А16.20.065</t>
  </si>
  <si>
    <t>Рассечение перегородки влагалища</t>
  </si>
  <si>
    <t>А16.20.084</t>
  </si>
  <si>
    <t>Удаление полипа женских половых органов</t>
  </si>
  <si>
    <t>А16.20.092.001</t>
  </si>
  <si>
    <t>Удаление плодного яйца из маточной трубы лапароскопическое</t>
  </si>
  <si>
    <t>А16.20.093</t>
  </si>
  <si>
    <t>Пластика маточной трубы</t>
  </si>
  <si>
    <t>А16.30.006.002</t>
  </si>
  <si>
    <t>Лапаротомия диагностическая</t>
  </si>
  <si>
    <t>А16.30.079</t>
  </si>
  <si>
    <t>Лапароскопия диагностическая</t>
  </si>
  <si>
    <t>Услуги ультразвуковой диагностики</t>
  </si>
  <si>
    <t>A04.20.001</t>
  </si>
  <si>
    <t>УЗИ матки, придатков, (трансабдоминальное сканирование)</t>
  </si>
  <si>
    <t>A04.20.001.001</t>
  </si>
  <si>
    <t>УЗИ матки и придатков (трансвагинальное сканирование)</t>
  </si>
  <si>
    <t>A04.30.001</t>
  </si>
  <si>
    <t>Ультразвуковое исследование плода до 10 недель</t>
  </si>
  <si>
    <t>A04.30.001.001</t>
  </si>
  <si>
    <t>Ультразвуковое исследование плода от 11 до 14 недель  (1 скрининг)</t>
  </si>
  <si>
    <t>Ультразвуковое исследование плода от 15 до 40 недель (2,3 скрининг)</t>
  </si>
  <si>
    <t>A04.30.001.003</t>
  </si>
  <si>
    <t>Ультразвуковое исследование плода от 11 до 14 недель  (1 скрининг) двойня</t>
  </si>
  <si>
    <t>A04.30.001.004</t>
  </si>
  <si>
    <t>Ультразвуковое исследование плода от 15 до 40 недель (2,3 скрининг) двойня</t>
  </si>
  <si>
    <t>A04.30.003</t>
  </si>
  <si>
    <t>Ультразвуковое исследование забрюшинного пространства</t>
  </si>
  <si>
    <t>A04.01.001</t>
  </si>
  <si>
    <t>Ультразвуковое исследование мягких тканей (одна анатомическая зона)</t>
  </si>
  <si>
    <t>A04.03.001</t>
  </si>
  <si>
    <t>Ультразвуковое исследование костей</t>
  </si>
  <si>
    <t>A04.04.001.001</t>
  </si>
  <si>
    <t>Ультразвуковое исследование тазобедренного сустава</t>
  </si>
  <si>
    <t>A04.16.001</t>
  </si>
  <si>
    <t>Ультразвуковое исследование органов брюшной полости (комплексное)</t>
  </si>
  <si>
    <t>A04.12.022</t>
  </si>
  <si>
    <t>Дуплексное сканирование сосудов малого таза</t>
  </si>
  <si>
    <t>A04.22.001</t>
  </si>
  <si>
    <t>Ультразвуковое исследование щитовидной железы и паращитовидных желез</t>
  </si>
  <si>
    <t>A04.20.002</t>
  </si>
  <si>
    <t>Ультразвуковое исследование молочных желез</t>
  </si>
  <si>
    <t>A04.06.003</t>
  </si>
  <si>
    <t>Ультразвуковое исследование вилочковой железы</t>
  </si>
  <si>
    <t>A04.28.001</t>
  </si>
  <si>
    <t>Ультразвуковое исследование почек и надпочечников</t>
  </si>
  <si>
    <t>A04.28.002.001</t>
  </si>
  <si>
    <t>Ультразвуковое исследование почек (взрослые)</t>
  </si>
  <si>
    <t>A04.28.002.002</t>
  </si>
  <si>
    <t>Ультразвуковое исследование почек (дети)</t>
  </si>
  <si>
    <t>A04.28.002.003</t>
  </si>
  <si>
    <t>Ультразвуковое исследование мочевого пузыря</t>
  </si>
  <si>
    <t>A04.28.003</t>
  </si>
  <si>
    <t>Ультразвуковое исследование органов мошонки (детям)</t>
  </si>
  <si>
    <t>A04.12.024</t>
  </si>
  <si>
    <t>Ультразвуковая допплерография маточно-плацентарного кровотока</t>
  </si>
  <si>
    <t>A04.20.003.002</t>
  </si>
  <si>
    <t>Допплерометрия плодового- плацентарного кровотока</t>
  </si>
  <si>
    <t>A04.30.010</t>
  </si>
  <si>
    <t>Ультразвуковое исследование органов малого таза (комплексное)</t>
  </si>
  <si>
    <t>A04.10.002</t>
  </si>
  <si>
    <t>Эхокардиография с цветным картированием (взрослые)</t>
  </si>
  <si>
    <t>A04.10.002.001</t>
  </si>
  <si>
    <t>Эхокардиография  с цветным картированием (дети)</t>
  </si>
  <si>
    <t>A04.10.002.004</t>
  </si>
  <si>
    <t>Эхокардиография с физической нагрузкой</t>
  </si>
  <si>
    <t>A04.23.001</t>
  </si>
  <si>
    <t>Нейросонография</t>
  </si>
  <si>
    <t xml:space="preserve">Услуги функциональной диагностики  </t>
  </si>
  <si>
    <t>В01.056.001</t>
  </si>
  <si>
    <t>Осмотр (консультация) врача функциональной диагностики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</si>
  <si>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</si>
  <si>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</si>
  <si>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</si>
  <si>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</si>
  <si>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</si>
  <si>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</si>
  <si>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A04.12.005.005</t>
  </si>
  <si>
    <t>Дуплексное сканирование экстракраниальных отделов брахиоцефальных артерий</t>
  </si>
  <si>
    <t>A05.23.001</t>
  </si>
  <si>
    <t>Электроэнцефалография с нагрузочными пробами</t>
  </si>
  <si>
    <t>A05.23.001.001</t>
  </si>
  <si>
    <t>Электроэнцефалография с нагрузочными пробами детям</t>
  </si>
  <si>
    <t>A05.23.002</t>
  </si>
  <si>
    <t>Реоэнцефалография</t>
  </si>
  <si>
    <t>A05.23.002.001</t>
  </si>
  <si>
    <t>Компьютерная реоэнцефалография с нагрузкой</t>
  </si>
  <si>
    <t>A04.23.002</t>
  </si>
  <si>
    <t>Эхоэнцефалография</t>
  </si>
  <si>
    <t>A05.10.004</t>
  </si>
  <si>
    <t>Расшифровка, описание и интерпретация электрокардиографических данных</t>
  </si>
  <si>
    <t>Услуги клинико-диагностической лаборатории</t>
  </si>
  <si>
    <t>Клинические анализы</t>
  </si>
  <si>
    <t>B03.016.002</t>
  </si>
  <si>
    <t>Общий (клинический) анализ крови</t>
  </si>
  <si>
    <t>A12.05.118</t>
  </si>
  <si>
    <t>Исследование уровня эритроцитов в крови</t>
  </si>
  <si>
    <t>A09.05.003</t>
  </si>
  <si>
    <t>Исследование уровня общего гемоглобина в крови</t>
  </si>
  <si>
    <t>A12.05.123</t>
  </si>
  <si>
    <t>Исследование уровня ретикулоцитов в крови</t>
  </si>
  <si>
    <t>A12.05.119</t>
  </si>
  <si>
    <t>Исследование уровня лейкоцитов в крови</t>
  </si>
  <si>
    <t>A12.05.001</t>
  </si>
  <si>
    <t>Исследование скорости оседания эритроцитов</t>
  </si>
  <si>
    <t>A12.05.015</t>
  </si>
  <si>
    <t>Исследование времени кровотечения</t>
  </si>
  <si>
    <t>A12.05.015.002</t>
  </si>
  <si>
    <t xml:space="preserve">Определение времени кровотечения по Ли-Уайте </t>
  </si>
  <si>
    <t>Исследование мочи</t>
  </si>
  <si>
    <t>B03.016.006</t>
  </si>
  <si>
    <t>Общий (клинический) анализ мочи</t>
  </si>
  <si>
    <t>B03.016.014</t>
  </si>
  <si>
    <t>Исследование мочи методом Нечипоренко</t>
  </si>
  <si>
    <t>B03.016.015</t>
  </si>
  <si>
    <t>Исследование мочи методом Зимницкого</t>
  </si>
  <si>
    <t>A09.28.011</t>
  </si>
  <si>
    <t>Исследование уровня глюкозы в моче</t>
  </si>
  <si>
    <t>A09.28.028</t>
  </si>
  <si>
    <t xml:space="preserve">Исследование мочи на белок </t>
  </si>
  <si>
    <t>A09.28.015</t>
  </si>
  <si>
    <t>Обнаружение кетоновых тел в моче (ацетон)</t>
  </si>
  <si>
    <t>A09.28.007</t>
  </si>
  <si>
    <t>Обнаружение желчных пигментов в моче</t>
  </si>
  <si>
    <t>Серологические исследования</t>
  </si>
  <si>
    <t>А12.05.005</t>
  </si>
  <si>
    <t>Коагулограмма:</t>
  </si>
  <si>
    <t>A12.05.039</t>
  </si>
  <si>
    <t>Активированное частичное тромбопластиновое время</t>
  </si>
  <si>
    <t>А12:05.027</t>
  </si>
  <si>
    <t>Определение протромбинового (тромбопластинового) времени в крови или в плазме</t>
  </si>
  <si>
    <t>A09.05.050</t>
  </si>
  <si>
    <t>Исследование уровня фибриногена в крови</t>
  </si>
  <si>
    <t>A12.30.014</t>
  </si>
  <si>
    <t>Определение международного нормализованного отношения МНО</t>
  </si>
  <si>
    <t>A12.05.028</t>
  </si>
  <si>
    <t>Определение тромбинового времени в крови</t>
  </si>
  <si>
    <t>A09.05.051.001</t>
  </si>
  <si>
    <t>Определение концентрации Д-димера в крови</t>
  </si>
  <si>
    <t>А12.05.138</t>
  </si>
  <si>
    <t xml:space="preserve">Определение волчаночного антигена Anti-Краснуха (IgG k Rubella) </t>
  </si>
  <si>
    <t>Прочие исследования</t>
  </si>
  <si>
    <t>A26.19.010</t>
  </si>
  <si>
    <t>Микроскопическое исследование кала на яйца и личинки гельминтов</t>
  </si>
  <si>
    <t>A11.19.011.001</t>
  </si>
  <si>
    <t>Взятие соскоба с перианальной области на энтеробиоз</t>
  </si>
  <si>
    <t>A09.19.001</t>
  </si>
  <si>
    <t>Исследование кала на скрытую кровь</t>
  </si>
  <si>
    <t>B03.016.010</t>
  </si>
  <si>
    <t>Копрологическое исследование</t>
  </si>
  <si>
    <t>B03.053.002</t>
  </si>
  <si>
    <t>Спермограмма</t>
  </si>
  <si>
    <t>B03.016.013</t>
  </si>
  <si>
    <t>Общий анализ спинномозговой жидкости (ручной метод)</t>
  </si>
  <si>
    <t>A09.09.005</t>
  </si>
  <si>
    <t xml:space="preserve">Исследование мокроты </t>
  </si>
  <si>
    <t>Биохимические исследования (автоматический метод)</t>
  </si>
  <si>
    <t>A09.05.021</t>
  </si>
  <si>
    <t>Исследование уровня общего билирубина в крови</t>
  </si>
  <si>
    <t>A09.05.045</t>
  </si>
  <si>
    <t>Определение активности амилазы в крови</t>
  </si>
  <si>
    <t>A09.05.017</t>
  </si>
  <si>
    <t>Исследование уровня мочевины в крови</t>
  </si>
  <si>
    <t>A09.05.010</t>
  </si>
  <si>
    <t>Исследование уровня общего белка в крови</t>
  </si>
  <si>
    <t>A09.05.042</t>
  </si>
  <si>
    <t>Определение активности аланин-аминотрансферазы в крови</t>
  </si>
  <si>
    <t>A09.05.041</t>
  </si>
  <si>
    <t>Определение активности аспартатаминотрансферазы в крови</t>
  </si>
  <si>
    <t>A09.05.023</t>
  </si>
  <si>
    <t>Исследование уровня глюкозы в крови</t>
  </si>
  <si>
    <t>A09.05.019</t>
  </si>
  <si>
    <t>Исследование уровня креатина в крови</t>
  </si>
  <si>
    <t>A09.28.006</t>
  </si>
  <si>
    <t>Исследование уровня креатинина в моче</t>
  </si>
  <si>
    <t>A09.05.026</t>
  </si>
  <si>
    <t>Исследование уровня холестерина в крови</t>
  </si>
  <si>
    <t>A09.05.025</t>
  </si>
  <si>
    <t>Исследование уровня триглицеридов в крови</t>
  </si>
  <si>
    <t>A09.05.004</t>
  </si>
  <si>
    <t>Исследование уровня холестерина липопротеинов высокой плотности в крови</t>
  </si>
  <si>
    <t>A09.05.028</t>
  </si>
  <si>
    <t>Исследование уровня холестерина липопротеинов низкой плотности</t>
  </si>
  <si>
    <t>A09.05.009</t>
  </si>
  <si>
    <t>Исследование уровня С-реактивного белка в сыворотке крови</t>
  </si>
  <si>
    <t>A09.05.018</t>
  </si>
  <si>
    <t>Исследование уровня мочевой кислоты в крови</t>
  </si>
  <si>
    <t>A09.28.010</t>
  </si>
  <si>
    <t>Исследование уровня мочевой кислоты в моче</t>
  </si>
  <si>
    <t>A09.05.174</t>
  </si>
  <si>
    <t>Определение активности холинэстеразы в крови</t>
  </si>
  <si>
    <t>A09.05.039</t>
  </si>
  <si>
    <t>Определение активности лактатдегидрогеназы в крови</t>
  </si>
  <si>
    <t>A09.05.008</t>
  </si>
  <si>
    <t>Исследование уровня трансферрина сыворотки крови</t>
  </si>
  <si>
    <t>A09.05.083</t>
  </si>
  <si>
    <t>Исследование уровня гликозированного гемоглобина в крови</t>
  </si>
  <si>
    <t>A12.28.002</t>
  </si>
  <si>
    <t>Исследование функции нефронов по клиренсу креатинина ( проба Реберга)</t>
  </si>
  <si>
    <t>ЭЛЕКТРОЛИТЫ: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</si>
  <si>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</si>
  <si>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</si>
  <si>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</si>
  <si>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</si>
  <si>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A09.05.032</t>
  </si>
  <si>
    <t>Исследование уровня общего кальция в крови</t>
  </si>
  <si>
    <t>A09.05.252</t>
  </si>
  <si>
    <t>Исследование уровня ионизированного магния в крови</t>
  </si>
  <si>
    <t>A09.05.034</t>
  </si>
  <si>
    <t>Исследование уровня хлоридов в крови</t>
  </si>
  <si>
    <t>A09.05.033</t>
  </si>
  <si>
    <t>Исследование уровня неорганического фосфора в крови</t>
  </si>
  <si>
    <t>A09.05.007</t>
  </si>
  <si>
    <t>Исследование уровня железа сыворотки крови</t>
  </si>
  <si>
    <t>A09.05.273</t>
  </si>
  <si>
    <t>Исследование уровня меди в крови</t>
  </si>
  <si>
    <t>A09.05.043</t>
  </si>
  <si>
    <t>Определение активности креатинкиназы в крови</t>
  </si>
  <si>
    <t>A09.05.173</t>
  </si>
  <si>
    <t>Определение активности липазы в сыворотке крови</t>
  </si>
  <si>
    <t>Иммунохимические исследования (автоматический метод)</t>
  </si>
  <si>
    <t>A09.05.087</t>
  </si>
  <si>
    <t>Исследование уровня пролактина в крови</t>
  </si>
  <si>
    <t>A09.05.132</t>
  </si>
  <si>
    <t>Исследование уровня фолликулостимулирующего гормона в сыворотке крови</t>
  </si>
  <si>
    <t>A09.05.065</t>
  </si>
  <si>
    <t>Исследование уровня тиреотропного гормона (ТТГ) в крови</t>
  </si>
  <si>
    <t>A09.05.054.001</t>
  </si>
  <si>
    <t>Исследование уровня общего иммуноглобулина E в крови</t>
  </si>
  <si>
    <t>A09.05.131</t>
  </si>
  <si>
    <t>Исследование уровня лютеинизирующего гормона в сыворотке крови</t>
  </si>
  <si>
    <t>A09.05.090</t>
  </si>
  <si>
    <t>Исследование уровня хорионического гонадотропина в крови</t>
  </si>
  <si>
    <t>A09.05.153</t>
  </si>
  <si>
    <t>Исследование уровня прогестерона в крови</t>
  </si>
  <si>
    <t>A09.05.078</t>
  </si>
  <si>
    <t>Исследование уровня общего тестостерона в крови</t>
  </si>
  <si>
    <t>A09.05.135</t>
  </si>
  <si>
    <t>Исследование уровня общего кортизола в крови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</si>
  <si>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</si>
  <si>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</si>
  <si>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</si>
  <si>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</si>
  <si>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A09.05.076</t>
  </si>
  <si>
    <t>Исследование уровня ферритина в крови</t>
  </si>
  <si>
    <t>B03.005.014</t>
  </si>
  <si>
    <t>Комплекс исследований для диагностики B-12 дефицитной анемии</t>
  </si>
  <si>
    <t>A09.05.063</t>
  </si>
  <si>
    <t>Исследование уровня свободного тироксина (СТ4) сыворотки крови</t>
  </si>
  <si>
    <t>A09.05.061</t>
  </si>
  <si>
    <t>Исследование уровня свободного трийодтиронина (СТ3) в крови</t>
  </si>
  <si>
    <t>A09.05.097</t>
  </si>
  <si>
    <t>Исследование уровня тироксин-связывающего глобулина в крови</t>
  </si>
  <si>
    <t>A09.05.154</t>
  </si>
  <si>
    <t>Исследование уровня общего эстрадиола в крови</t>
  </si>
  <si>
    <t>A09.05.130</t>
  </si>
  <si>
    <t>Исследование уровня простатспецифического антигена общего в крови</t>
  </si>
  <si>
    <t>A09.05.117</t>
  </si>
  <si>
    <t>Исследование уровня тиреоглобулина в крови</t>
  </si>
  <si>
    <t>A09.05.058</t>
  </si>
  <si>
    <t>Исследование уровня паратиреоидного гормона в крови</t>
  </si>
  <si>
    <t>А09.05.231</t>
  </si>
  <si>
    <t>Исследование уровня опухолеассоциированного маркёра СА 15-3 в крови</t>
  </si>
  <si>
    <t>А09.05.202</t>
  </si>
  <si>
    <t>Исследование уровня антигена аденогенных раков СА 125 в крови</t>
  </si>
  <si>
    <t>А09.05.201</t>
  </si>
  <si>
    <t>Исследование уровня антигена аденогенных раков СА 19-9 в крови</t>
  </si>
  <si>
    <t>A09.05.056</t>
  </si>
  <si>
    <t>Исследование уровня инсулина плазмы крови</t>
  </si>
  <si>
    <t>A09.05.205</t>
  </si>
  <si>
    <t>Исследование уровня C-пептида в крови</t>
  </si>
  <si>
    <t>A09.20.012</t>
  </si>
  <si>
    <t>Определение содержания антиспермальных антител в цервикальной слизи</t>
  </si>
  <si>
    <t>A26.06.041.001</t>
  </si>
  <si>
    <t>Определение антител класса G (anti-HCV IgG) к вирусу гепатита C (Hepatitis C virus) в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</si>
  <si>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</si>
  <si>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</si>
  <si>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A11.05.001</t>
  </si>
  <si>
    <t>Взятие крови из пальца</t>
  </si>
  <si>
    <t>A11.12.007</t>
  </si>
  <si>
    <t>Взятие крови из  перефирической вены</t>
  </si>
  <si>
    <t>Консультационно-диагностические услуги (узких специалистов)</t>
  </si>
  <si>
    <t>B01.047.001</t>
  </si>
  <si>
    <t>Прием (осмотр, консультация) врача-терапевта первичный</t>
  </si>
  <si>
    <t>приём</t>
  </si>
  <si>
    <t>B01.047.002</t>
  </si>
  <si>
    <t>Прием (осмотр, консультация) врача-терапевта повторный</t>
  </si>
  <si>
    <t>B01.032.001</t>
  </si>
  <si>
    <t>Прием (осмотр, консультация) врача-неонатолога первичный</t>
  </si>
  <si>
    <t>B01.032.002</t>
  </si>
  <si>
    <t>Прием (осмотр, консультация) врача-неонатолога повторный</t>
  </si>
  <si>
    <t>Физиотерапевтические услуги</t>
  </si>
  <si>
    <t>B01.054.001</t>
  </si>
  <si>
    <t>Осмотр (консультация) врача-физиотерапевта</t>
  </si>
  <si>
    <t>A17.30.024</t>
  </si>
  <si>
    <t>Электрофорез импульсными токами</t>
  </si>
  <si>
    <t>процедура</t>
  </si>
  <si>
    <t>А17.30.025</t>
  </si>
  <si>
    <t>Общая магнитотерапия</t>
  </si>
  <si>
    <t>A17.30.036.001</t>
  </si>
  <si>
    <t>Гальвановоздействие полостное</t>
  </si>
  <si>
    <t>A17.30.003</t>
  </si>
  <si>
    <t xml:space="preserve">Диадинамотерапия </t>
  </si>
  <si>
    <t>A17.01.007</t>
  </si>
  <si>
    <t>Дарсонвализация кожи</t>
  </si>
  <si>
    <t>A17.30.017</t>
  </si>
  <si>
    <t>Воздействие электрическим полем ультравысокой частоты (ЭП УВЧ)</t>
  </si>
  <si>
    <t>А22.01.006</t>
  </si>
  <si>
    <t>Ультрафиолетовое облучение кожи</t>
  </si>
  <si>
    <t>А22.01.001</t>
  </si>
  <si>
    <t>Ультразвуковое лечение кожи</t>
  </si>
  <si>
    <t>A17.30.034</t>
  </si>
  <si>
    <t>Ультрафонофорез лекарственный</t>
  </si>
  <si>
    <t>Услуги, оказываемые врачом-урологом</t>
  </si>
  <si>
    <t>В01.053.001</t>
  </si>
  <si>
    <t>Прием (осмотр, консультация) врача-уролога  лечебно - диагностический  первичный</t>
  </si>
  <si>
    <t>A12.28.006</t>
  </si>
  <si>
    <t>Измерение скорости потока мочи (урофлоуметрия)</t>
  </si>
  <si>
    <t>Массаж предстательой железы</t>
  </si>
  <si>
    <t>A17.02.001</t>
  </si>
  <si>
    <t xml:space="preserve">Электростимуляция мышц </t>
  </si>
  <si>
    <t>Цистометрия (наполнение/опорожнение)</t>
  </si>
  <si>
    <t>Профилометрия (определение функционального состояния уреты в покое/ в напряжении)</t>
  </si>
  <si>
    <t>Комплексное уродинамическое исследование на аппарате "UROSCREEN"</t>
  </si>
  <si>
    <t>Лазеромагнитное лечение внутренних половых органов (1 сеанс)</t>
  </si>
  <si>
    <t>Лазеромагнитное лечение наружных  половых органов (1 сеанс)</t>
  </si>
  <si>
    <t>Электролазерное лечение на аппарате "Ярило" ("Светило") с внутриполостным датчиком  (1 сеанс)</t>
  </si>
  <si>
    <t>Услуга "Оказание медицинских услуг  по наблюдению беременных женщин до родов" с 1 триместра</t>
  </si>
  <si>
    <t>Ведение беременности врачом-акушером-гинекологом</t>
  </si>
  <si>
    <t>А04.30.001.001</t>
  </si>
  <si>
    <t>Ультразвуковое исследование плода от 11 до 14 недель (1 скрининг)</t>
  </si>
  <si>
    <t>К10382012</t>
  </si>
  <si>
    <t>Лабараторные исследования</t>
  </si>
  <si>
    <t>Услуга "Оказание медицинских услуг  по наблюдению беременных женщин до родов" со 2 триместра</t>
  </si>
  <si>
    <t>Услуга "Оказание медицинских услуг  по наблюдению беременных женщин до родов" с 3 триместра</t>
  </si>
  <si>
    <t>Прием врача акушера-гинеколога  первичный</t>
  </si>
  <si>
    <t xml:space="preserve">Повторный прием врача акушера-гинеколога </t>
  </si>
  <si>
    <t>А03.10.001</t>
  </si>
  <si>
    <t>A05.10.006</t>
  </si>
  <si>
    <t>Регистрация электрокардиограммы (ЭКГ)</t>
  </si>
  <si>
    <t>A11.20.005</t>
  </si>
  <si>
    <t xml:space="preserve">Получение влагалищного мазка
</t>
  </si>
  <si>
    <t>A11.20.002</t>
  </si>
  <si>
    <t>Получение цервикального мазка</t>
  </si>
  <si>
    <t>A05.30.001</t>
  </si>
  <si>
    <t>Кардиотокография плода</t>
  </si>
  <si>
    <t>В03.016.002</t>
  </si>
  <si>
    <t>Общий анализ крови с формулой (СОЭ)</t>
  </si>
  <si>
    <t>Общий анализ мочи (ОАМ)</t>
  </si>
  <si>
    <t>A08.20.017.001</t>
  </si>
  <si>
    <t>Цитологическое исследование микропрепарата цервикального канала</t>
  </si>
  <si>
    <t>А08.20.040</t>
  </si>
  <si>
    <t>Исследования влагалищного мазока</t>
  </si>
  <si>
    <t>A11.12.009</t>
  </si>
  <si>
    <t>Взятие крови из периферической вены</t>
  </si>
  <si>
    <t>А09.05.010</t>
  </si>
  <si>
    <t>Исследование уровня общего  белка в крови</t>
  </si>
  <si>
    <t xml:space="preserve">А09.05.021 </t>
  </si>
  <si>
    <t>Определение активности аланинаминотрансферазы в крови (АлАТ)</t>
  </si>
  <si>
    <t>А09.05.041</t>
  </si>
  <si>
    <t>Определение активности аспартатаминотрансферазы  в крови (АсАТ)</t>
  </si>
  <si>
    <t>А09.05.019</t>
  </si>
  <si>
    <t>Исследование уровня креатинина в крови</t>
  </si>
  <si>
    <t>А09.05.017</t>
  </si>
  <si>
    <t>А09.05.023</t>
  </si>
  <si>
    <t>А12.05.039</t>
  </si>
  <si>
    <t>Протромбиновое время +МНО (проторомбиновый индекс)</t>
  </si>
  <si>
    <t>А09.05.042</t>
  </si>
  <si>
    <t>В03.016.006</t>
  </si>
  <si>
    <t>Определение основных групп крови и резус фактор</t>
  </si>
  <si>
    <t>А26.06.082.002</t>
  </si>
  <si>
    <t>Определение антител к бледной трепонеме (Treponema pallidum)  иммуноферментным методом (ИФА) в крови</t>
  </si>
  <si>
    <t>А12.05.027</t>
  </si>
  <si>
    <t>АЧТВ ( активированное частичное тромбопластиновое время)</t>
  </si>
  <si>
    <t>А08.20.017.001</t>
  </si>
  <si>
    <t>Цитологическое исследование смешанного соскоба шейки матки и цервикального канала</t>
  </si>
  <si>
    <t xml:space="preserve">Услуги пренатальной диагностики </t>
  </si>
  <si>
    <t xml:space="preserve">Стоимость пребывания 1 койко-дня в отделениях перинатального центра </t>
  </si>
  <si>
    <t>Услуги акушерского физиологического отделения</t>
  </si>
  <si>
    <t>K10382001</t>
  </si>
  <si>
    <t xml:space="preserve">Койко-день в стационаре (профиль для беременных и рожениц) </t>
  </si>
  <si>
    <t>Услуги акушерского обсервационного  отделения</t>
  </si>
  <si>
    <t>K10382002</t>
  </si>
  <si>
    <t xml:space="preserve">Койко-день в стационаре (профиль для беременных и рожениц)(при пат.беременности) </t>
  </si>
  <si>
    <t>Услуги акушерского  отделения патологии беременности</t>
  </si>
  <si>
    <t xml:space="preserve">K10392001 </t>
  </si>
  <si>
    <t xml:space="preserve">Койко-день в стационаре (профиль патологии беременности) </t>
  </si>
  <si>
    <t>Услуги акушерского  отделения патологии беременности (Дневной стационар)</t>
  </si>
  <si>
    <t>Койко-день в стационаре (профиль патологии беременности) (с лекарственными препаратами)</t>
  </si>
  <si>
    <t>Койко-день в стационаре (профиль патологии беременности) (без лекарственных препаратов)</t>
  </si>
  <si>
    <t>Койко-день в стационаре (профиль гинекологический)</t>
  </si>
  <si>
    <t xml:space="preserve"> (Дневной стационар)женской консультации</t>
  </si>
  <si>
    <t>Койко-день в стационаре (с лекарственными препаратами)</t>
  </si>
  <si>
    <t>Койко-день в стационаре (без лекарственных препаратов)</t>
  </si>
  <si>
    <t>Электрокардиограмма</t>
  </si>
  <si>
    <t>Палата повышеннной комфортности</t>
  </si>
  <si>
    <t>К10382008</t>
  </si>
  <si>
    <t>1 койко/день</t>
  </si>
  <si>
    <t>Главный экономист</t>
  </si>
  <si>
    <t>Е.С.Котенко</t>
  </si>
  <si>
    <t>Приложение № 1</t>
  </si>
  <si>
    <t>А08.20.012</t>
  </si>
  <si>
    <t>Взятие мазка</t>
  </si>
  <si>
    <t>Цитологическое исследование соскоба шейки матки</t>
  </si>
  <si>
    <t>А08.20.013</t>
  </si>
  <si>
    <t>Цитологическое исследование соскоба из цервикального канала</t>
  </si>
  <si>
    <t>Цитологическое исследование микропрепарата тканей влагалища</t>
  </si>
  <si>
    <t>Цитологическое исследование соскобов эрозий, язв</t>
  </si>
  <si>
    <t>А08.30.028</t>
  </si>
  <si>
    <t>А08.30.001</t>
  </si>
  <si>
    <t>Патолого-анатомическое исследование (биопсийного) операционного материала</t>
  </si>
  <si>
    <t>Офтольмологичесское исследование</t>
  </si>
  <si>
    <t>A03.26.022</t>
  </si>
  <si>
    <t>Исследование времени свертывания крови</t>
  </si>
  <si>
    <t>А12.05.121</t>
  </si>
  <si>
    <t>Дефференцированный подсчет лейкоцитов(лейкоцитарная формула)</t>
  </si>
  <si>
    <t>А12.05.136</t>
  </si>
  <si>
    <t>Подсчет тромбоцитов по Фонио</t>
  </si>
  <si>
    <t>А12.28.011</t>
  </si>
  <si>
    <t>Микроскопическое исследование осадка мочи</t>
  </si>
  <si>
    <t>Прием (осмотр, консультация) врача-уролога повторный</t>
  </si>
  <si>
    <t xml:space="preserve">B01.053.002 </t>
  </si>
</sst>
</file>

<file path=xl/styles.xml><?xml version="1.0" encoding="utf-8"?>
<styleSheet xmlns="http://schemas.openxmlformats.org/spreadsheetml/2006/main">
  <numFmts count="7">
    <numFmt numFmtId="43" formatCode="_-* #,##0.00\ _р_._-;\-* #,##0.00\ _р_._-;_-* &quot;-&quot;??\ _р_._-;_-@_-"/>
    <numFmt numFmtId="164" formatCode="_(* #\ ##0.00_);_(* \(#\ ##0.00\);_(* &quot;-&quot;??_);_(@_)"/>
    <numFmt numFmtId="165" formatCode="_-* #\ ##0.00_р_._-;\-* #\ ##0.00_р_._-;_-* &quot;-&quot;??_р_._-;_-@_-"/>
    <numFmt numFmtId="166" formatCode="#\ ##0"/>
    <numFmt numFmtId="167" formatCode="000"/>
    <numFmt numFmtId="168" formatCode="#\ ##0.0"/>
    <numFmt numFmtId="169" formatCode="#\ ##0.00"/>
  </numFmts>
  <fonts count="3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Arial Narrow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u/>
      <sz val="11"/>
      <color indexed="18"/>
      <name val="Arial Narrow"/>
      <family val="2"/>
      <charset val="204"/>
    </font>
    <font>
      <sz val="10"/>
      <color indexed="12"/>
      <name val="Arial"/>
      <family val="2"/>
      <charset val="204"/>
    </font>
    <font>
      <b/>
      <u/>
      <sz val="12"/>
      <color indexed="18"/>
      <name val="Arial Narrow"/>
      <family val="2"/>
      <charset val="204"/>
    </font>
    <font>
      <i/>
      <sz val="9"/>
      <color indexed="18"/>
      <name val="Times New Roman"/>
      <family val="1"/>
      <charset val="204"/>
    </font>
    <font>
      <sz val="8"/>
      <color indexed="8"/>
      <name val="Arial Narrow"/>
      <family val="2"/>
      <charset val="204"/>
    </font>
    <font>
      <sz val="8"/>
      <color indexed="18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8"/>
      <name val="Arial"/>
      <family val="2"/>
      <charset val="204"/>
    </font>
    <font>
      <u/>
      <sz val="8"/>
      <color indexed="8"/>
      <name val="Arial Narrow"/>
      <family val="2"/>
      <charset val="204"/>
    </font>
    <font>
      <i/>
      <sz val="8"/>
      <color indexed="8"/>
      <name val="Arial Narrow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7"/>
      <color indexed="8"/>
      <name val="Arial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>
      <alignment horizontal="left" vertical="top"/>
    </xf>
    <xf numFmtId="0" fontId="5" fillId="0" borderId="0">
      <alignment horizontal="left" vertical="top"/>
    </xf>
    <xf numFmtId="0" fontId="6" fillId="0" borderId="0">
      <alignment horizontal="center" vertical="top"/>
    </xf>
    <xf numFmtId="0" fontId="7" fillId="0" borderId="0">
      <alignment horizontal="center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center" vertical="top"/>
    </xf>
    <xf numFmtId="0" fontId="9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center"/>
    </xf>
    <xf numFmtId="0" fontId="10" fillId="0" borderId="0">
      <alignment horizontal="center" vertical="top"/>
    </xf>
    <xf numFmtId="0" fontId="11" fillId="0" borderId="0">
      <alignment horizontal="left" vertical="top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4" fillId="0" borderId="0">
      <alignment horizontal="left" vertical="center"/>
    </xf>
    <xf numFmtId="0" fontId="15" fillId="6" borderId="0">
      <alignment horizontal="left" vertical="top"/>
    </xf>
    <xf numFmtId="0" fontId="16" fillId="0" borderId="0">
      <alignment horizontal="left" vertical="center"/>
    </xf>
    <xf numFmtId="0" fontId="17" fillId="0" borderId="0">
      <alignment horizontal="lef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center" vertical="top"/>
    </xf>
    <xf numFmtId="0" fontId="11" fillId="0" borderId="0">
      <alignment horizontal="lef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left" vertical="top"/>
    </xf>
    <xf numFmtId="0" fontId="19" fillId="0" borderId="0">
      <alignment horizontal="left" vertical="top"/>
    </xf>
    <xf numFmtId="0" fontId="20" fillId="0" borderId="0">
      <alignment horizontal="left" vertical="top"/>
    </xf>
    <xf numFmtId="0" fontId="21" fillId="0" borderId="0">
      <alignment horizontal="right" vertical="top"/>
    </xf>
    <xf numFmtId="0" fontId="22" fillId="7" borderId="0">
      <alignment horizontal="center" vertical="top"/>
    </xf>
    <xf numFmtId="0" fontId="8" fillId="0" borderId="0">
      <alignment horizontal="right" vertical="top"/>
    </xf>
    <xf numFmtId="0" fontId="18" fillId="0" borderId="0">
      <alignment horizontal="right" vertical="top"/>
    </xf>
    <xf numFmtId="0" fontId="23" fillId="0" borderId="0">
      <alignment horizontal="right" vertical="top"/>
    </xf>
    <xf numFmtId="0" fontId="18" fillId="0" borderId="0">
      <alignment horizontal="right" vertical="top"/>
    </xf>
    <xf numFmtId="0" fontId="23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24" fillId="8" borderId="0">
      <alignment horizontal="right" vertical="top"/>
    </xf>
    <xf numFmtId="0" fontId="24" fillId="8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center" vertical="top"/>
    </xf>
    <xf numFmtId="0" fontId="21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27" fillId="0" borderId="0">
      <alignment horizontal="right" vertical="top"/>
    </xf>
    <xf numFmtId="0" fontId="17" fillId="6" borderId="0">
      <alignment horizontal="left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28" fillId="0" borderId="0">
      <alignment horizontal="center" vertical="center"/>
    </xf>
    <xf numFmtId="0" fontId="18" fillId="6" borderId="0">
      <alignment horizontal="center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18" fillId="6" borderId="0">
      <alignment horizontal="right" vertical="top"/>
    </xf>
    <xf numFmtId="0" fontId="18" fillId="6" borderId="0">
      <alignment horizontal="left" vertical="top"/>
    </xf>
    <xf numFmtId="0" fontId="19" fillId="6" borderId="0">
      <alignment horizontal="left" vertical="top"/>
    </xf>
    <xf numFmtId="0" fontId="29" fillId="0" borderId="0">
      <alignment horizontal="center" vertical="top"/>
    </xf>
    <xf numFmtId="0" fontId="30" fillId="0" borderId="0">
      <alignment horizontal="center" vertical="top"/>
    </xf>
    <xf numFmtId="0" fontId="19" fillId="6" borderId="0">
      <alignment horizontal="left" vertical="top"/>
    </xf>
    <xf numFmtId="0" fontId="18" fillId="6" borderId="0">
      <alignment horizontal="center" vertical="top"/>
    </xf>
    <xf numFmtId="0" fontId="18" fillId="6" borderId="0">
      <alignment horizontal="right" vertical="top"/>
    </xf>
    <xf numFmtId="0" fontId="18" fillId="0" borderId="0">
      <alignment horizontal="lef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7" fillId="0" borderId="0">
      <alignment horizontal="left" vertical="top"/>
    </xf>
    <xf numFmtId="0" fontId="19" fillId="0" borderId="0">
      <alignment horizontal="left" vertical="top"/>
    </xf>
    <xf numFmtId="0" fontId="18" fillId="0" borderId="0">
      <alignment horizontal="right" vertical="top"/>
    </xf>
    <xf numFmtId="0" fontId="31" fillId="0" borderId="0">
      <alignment horizontal="right" vertical="top"/>
    </xf>
    <xf numFmtId="0" fontId="12" fillId="0" borderId="0">
      <alignment horizontal="center" vertical="center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9" fillId="0" borderId="0">
      <alignment horizontal="left" vertical="top"/>
    </xf>
    <xf numFmtId="0" fontId="18" fillId="0" borderId="0">
      <alignment horizontal="right" vertical="top"/>
    </xf>
    <xf numFmtId="0" fontId="29" fillId="0" borderId="0">
      <alignment horizontal="center" vertical="top"/>
    </xf>
    <xf numFmtId="0" fontId="12" fillId="0" borderId="0">
      <alignment horizontal="center" vertical="center"/>
    </xf>
    <xf numFmtId="0" fontId="1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0" fontId="37" fillId="0" borderId="0"/>
    <xf numFmtId="0" fontId="36" fillId="0" borderId="0"/>
  </cellStyleXfs>
  <cellXfs count="133">
    <xf numFmtId="0" fontId="0" fillId="0" borderId="0" xfId="0"/>
    <xf numFmtId="0" fontId="1" fillId="0" borderId="0" xfId="1"/>
    <xf numFmtId="166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166" fontId="34" fillId="5" borderId="2" xfId="90" applyNumberFormat="1" applyFont="1" applyFill="1" applyBorder="1" applyAlignment="1">
      <alignment horizontal="center" vertical="center" wrapText="1"/>
    </xf>
    <xf numFmtId="0" fontId="35" fillId="0" borderId="2" xfId="91" applyFont="1" applyBorder="1" applyAlignment="1">
      <alignment horizontal="center" vertical="center" wrapText="1"/>
    </xf>
    <xf numFmtId="0" fontId="35" fillId="0" borderId="2" xfId="90" applyFont="1" applyFill="1" applyBorder="1" applyAlignment="1">
      <alignment horizontal="center" vertical="center" wrapText="1"/>
    </xf>
    <xf numFmtId="0" fontId="35" fillId="0" borderId="5" xfId="90" applyFont="1" applyFill="1" applyBorder="1" applyAlignment="1">
      <alignment horizontal="center" vertical="center" wrapText="1"/>
    </xf>
    <xf numFmtId="0" fontId="35" fillId="0" borderId="16" xfId="97" applyFont="1" applyFill="1" applyBorder="1" applyAlignment="1">
      <alignment horizontal="center" vertical="center" wrapText="1"/>
    </xf>
    <xf numFmtId="0" fontId="35" fillId="0" borderId="16" xfId="97" applyFont="1" applyBorder="1" applyAlignment="1">
      <alignment horizontal="center" vertical="center" wrapText="1"/>
    </xf>
    <xf numFmtId="0" fontId="35" fillId="0" borderId="15" xfId="97" applyFont="1" applyBorder="1" applyAlignment="1">
      <alignment horizontal="center" vertical="center"/>
    </xf>
    <xf numFmtId="0" fontId="35" fillId="0" borderId="16" xfId="97" applyFont="1" applyFill="1" applyBorder="1"/>
    <xf numFmtId="0" fontId="35" fillId="0" borderId="15" xfId="97" applyFont="1" applyFill="1" applyBorder="1" applyAlignment="1">
      <alignment horizontal="center" vertical="center"/>
    </xf>
    <xf numFmtId="0" fontId="35" fillId="0" borderId="0" xfId="97" applyNumberFormat="1" applyFont="1" applyFill="1" applyBorder="1" applyAlignment="1">
      <alignment horizontal="center" vertical="center" wrapText="1"/>
    </xf>
    <xf numFmtId="0" fontId="35" fillId="0" borderId="0" xfId="97" applyFont="1" applyFill="1" applyBorder="1" applyAlignment="1">
      <alignment horizontal="center" vertical="center" wrapText="1"/>
    </xf>
    <xf numFmtId="0" fontId="35" fillId="0" borderId="0" xfId="90" applyFont="1" applyFill="1" applyAlignment="1">
      <alignment horizontal="center" vertical="center"/>
    </xf>
    <xf numFmtId="0" fontId="35" fillId="0" borderId="0" xfId="90" applyFont="1"/>
    <xf numFmtId="0" fontId="38" fillId="0" borderId="0" xfId="90" applyNumberFormat="1" applyFont="1" applyFill="1" applyBorder="1" applyAlignment="1">
      <alignment horizontal="center" vertical="center"/>
    </xf>
    <xf numFmtId="0" fontId="38" fillId="0" borderId="0" xfId="90" applyNumberFormat="1" applyFont="1" applyFill="1" applyBorder="1" applyAlignment="1">
      <alignment horizontal="left" vertical="top" wrapText="1"/>
    </xf>
    <xf numFmtId="49" fontId="38" fillId="0" borderId="0" xfId="90" applyNumberFormat="1" applyFont="1" applyFill="1" applyBorder="1" applyAlignment="1">
      <alignment horizontal="center"/>
    </xf>
    <xf numFmtId="166" fontId="38" fillId="0" borderId="0" xfId="90" applyNumberFormat="1" applyFont="1" applyFill="1" applyBorder="1" applyAlignment="1">
      <alignment horizontal="center" vertical="center"/>
    </xf>
    <xf numFmtId="0" fontId="35" fillId="0" borderId="2" xfId="90" applyNumberFormat="1" applyFont="1" applyFill="1" applyBorder="1" applyAlignment="1">
      <alignment horizontal="center" wrapText="1"/>
    </xf>
    <xf numFmtId="0" fontId="35" fillId="0" borderId="2" xfId="90" applyFont="1" applyFill="1" applyBorder="1" applyAlignment="1">
      <alignment horizontal="center" wrapText="1"/>
    </xf>
    <xf numFmtId="166" fontId="35" fillId="0" borderId="2" xfId="90" applyNumberFormat="1" applyFont="1" applyFill="1" applyBorder="1" applyAlignment="1">
      <alignment horizontal="center" vertical="center" wrapText="1"/>
    </xf>
    <xf numFmtId="0" fontId="35" fillId="0" borderId="3" xfId="90" applyNumberFormat="1" applyFont="1" applyFill="1" applyBorder="1" applyAlignment="1">
      <alignment horizontal="center" vertical="center" wrapText="1"/>
    </xf>
    <xf numFmtId="0" fontId="35" fillId="0" borderId="7" xfId="90" applyFont="1" applyFill="1" applyBorder="1" applyAlignment="1">
      <alignment horizontal="center" vertical="center" wrapText="1"/>
    </xf>
    <xf numFmtId="0" fontId="35" fillId="0" borderId="3" xfId="90" applyNumberFormat="1" applyFont="1" applyFill="1" applyBorder="1" applyAlignment="1">
      <alignment horizontal="left" vertical="top" wrapText="1"/>
    </xf>
    <xf numFmtId="166" fontId="35" fillId="0" borderId="5" xfId="90" applyNumberFormat="1" applyFont="1" applyFill="1" applyBorder="1" applyAlignment="1">
      <alignment horizontal="center" vertical="center" wrapText="1"/>
    </xf>
    <xf numFmtId="0" fontId="35" fillId="2" borderId="3" xfId="90" applyNumberFormat="1" applyFont="1" applyFill="1" applyBorder="1" applyAlignment="1">
      <alignment horizontal="center" vertical="center" wrapText="1"/>
    </xf>
    <xf numFmtId="0" fontId="35" fillId="0" borderId="4" xfId="90" applyFont="1" applyFill="1" applyBorder="1" applyAlignment="1">
      <alignment horizontal="center" vertical="center" wrapText="1"/>
    </xf>
    <xf numFmtId="0" fontId="35" fillId="0" borderId="9" xfId="90" applyNumberFormat="1" applyFont="1" applyFill="1" applyBorder="1" applyAlignment="1">
      <alignment horizontal="left" vertical="top" wrapText="1"/>
    </xf>
    <xf numFmtId="166" fontId="35" fillId="0" borderId="4" xfId="90" applyNumberFormat="1" applyFont="1" applyFill="1" applyBorder="1" applyAlignment="1">
      <alignment horizontal="center" vertical="center" wrapText="1"/>
    </xf>
    <xf numFmtId="0" fontId="35" fillId="0" borderId="2" xfId="90" applyNumberFormat="1" applyFont="1" applyFill="1" applyBorder="1" applyAlignment="1">
      <alignment horizontal="center" vertical="center" wrapText="1"/>
    </xf>
    <xf numFmtId="0" fontId="35" fillId="0" borderId="2" xfId="90" applyNumberFormat="1" applyFont="1" applyFill="1" applyBorder="1" applyAlignment="1">
      <alignment horizontal="left" vertical="top" wrapText="1"/>
    </xf>
    <xf numFmtId="0" fontId="35" fillId="0" borderId="2" xfId="90" applyNumberFormat="1" applyFont="1" applyFill="1" applyBorder="1" applyAlignment="1">
      <alignment horizontal="left" vertical="center" wrapText="1"/>
    </xf>
    <xf numFmtId="166" fontId="34" fillId="5" borderId="4" xfId="90" applyNumberFormat="1" applyFont="1" applyFill="1" applyBorder="1" applyAlignment="1">
      <alignment horizontal="center" vertical="center" wrapText="1"/>
    </xf>
    <xf numFmtId="0" fontId="35" fillId="0" borderId="15" xfId="90" applyNumberFormat="1" applyFont="1" applyFill="1" applyBorder="1" applyAlignment="1">
      <alignment horizontal="center" vertical="center" wrapText="1"/>
    </xf>
    <xf numFmtId="0" fontId="35" fillId="0" borderId="15" xfId="90" applyFont="1" applyFill="1" applyBorder="1" applyAlignment="1">
      <alignment horizontal="center" vertical="center" wrapText="1"/>
    </xf>
    <xf numFmtId="0" fontId="35" fillId="0" borderId="15" xfId="90" applyNumberFormat="1" applyFont="1" applyFill="1" applyBorder="1" applyAlignment="1">
      <alignment horizontal="left" vertical="top" wrapText="1"/>
    </xf>
    <xf numFmtId="166" fontId="35" fillId="0" borderId="15" xfId="90" applyNumberFormat="1" applyFont="1" applyFill="1" applyBorder="1" applyAlignment="1">
      <alignment horizontal="center" vertical="center" wrapText="1"/>
    </xf>
    <xf numFmtId="0" fontId="35" fillId="0" borderId="15" xfId="90" applyNumberFormat="1" applyFont="1" applyFill="1" applyBorder="1" applyAlignment="1">
      <alignment horizontal="left" vertical="center" wrapText="1"/>
    </xf>
    <xf numFmtId="0" fontId="35" fillId="0" borderId="15" xfId="90" applyFont="1" applyFill="1" applyBorder="1" applyAlignment="1">
      <alignment horizontal="left" vertical="center" wrapText="1"/>
    </xf>
    <xf numFmtId="0" fontId="35" fillId="0" borderId="15" xfId="90" applyFont="1" applyBorder="1" applyAlignment="1">
      <alignment horizontal="center" vertical="center"/>
    </xf>
    <xf numFmtId="0" fontId="35" fillId="0" borderId="0" xfId="90" applyFont="1" applyFill="1"/>
    <xf numFmtId="0" fontId="35" fillId="2" borderId="2" xfId="90" applyNumberFormat="1" applyFont="1" applyFill="1" applyBorder="1" applyAlignment="1">
      <alignment horizontal="center" vertical="center" wrapText="1"/>
    </xf>
    <xf numFmtId="0" fontId="35" fillId="0" borderId="3" xfId="90" applyNumberFormat="1" applyFont="1" applyFill="1" applyBorder="1" applyAlignment="1">
      <alignment horizontal="left" vertical="center" wrapText="1"/>
    </xf>
    <xf numFmtId="0" fontId="34" fillId="2" borderId="3" xfId="90" applyNumberFormat="1" applyFont="1" applyFill="1" applyBorder="1" applyAlignment="1">
      <alignment horizontal="center" vertical="center" wrapText="1"/>
    </xf>
    <xf numFmtId="0" fontId="35" fillId="2" borderId="2" xfId="90" applyFont="1" applyFill="1" applyBorder="1" applyAlignment="1">
      <alignment horizontal="center" vertical="center" wrapText="1"/>
    </xf>
    <xf numFmtId="0" fontId="35" fillId="0" borderId="2" xfId="90" applyFont="1" applyFill="1" applyBorder="1" applyAlignment="1">
      <alignment horizontal="left" vertical="center" wrapText="1"/>
    </xf>
    <xf numFmtId="0" fontId="35" fillId="0" borderId="3" xfId="90" applyFont="1" applyFill="1" applyBorder="1" applyAlignment="1">
      <alignment horizontal="center" vertical="center" wrapText="1"/>
    </xf>
    <xf numFmtId="0" fontId="35" fillId="0" borderId="11" xfId="90" applyFont="1" applyFill="1" applyBorder="1" applyAlignment="1">
      <alignment horizontal="left" vertical="center" wrapText="1"/>
    </xf>
    <xf numFmtId="166" fontId="35" fillId="0" borderId="11" xfId="90" applyNumberFormat="1" applyFont="1" applyFill="1" applyBorder="1" applyAlignment="1">
      <alignment horizontal="center" vertical="center" wrapText="1"/>
    </xf>
    <xf numFmtId="0" fontId="34" fillId="2" borderId="6" xfId="90" applyFont="1" applyFill="1" applyBorder="1" applyAlignment="1">
      <alignment horizontal="center" vertical="center" wrapText="1"/>
    </xf>
    <xf numFmtId="166" fontId="35" fillId="0" borderId="14" xfId="90" applyNumberFormat="1" applyFont="1" applyFill="1" applyBorder="1" applyAlignment="1">
      <alignment horizontal="center" vertical="center" wrapText="1"/>
    </xf>
    <xf numFmtId="0" fontId="35" fillId="0" borderId="14" xfId="90" applyFont="1" applyFill="1" applyBorder="1" applyAlignment="1">
      <alignment horizontal="center" vertical="center" wrapText="1"/>
    </xf>
    <xf numFmtId="0" fontId="35" fillId="0" borderId="14" xfId="90" applyFont="1" applyFill="1" applyBorder="1" applyAlignment="1">
      <alignment horizontal="left" vertical="center" wrapText="1"/>
    </xf>
    <xf numFmtId="0" fontId="35" fillId="0" borderId="2" xfId="90" applyFont="1" applyFill="1" applyBorder="1" applyAlignment="1">
      <alignment horizontal="left" vertical="top" wrapText="1"/>
    </xf>
    <xf numFmtId="0" fontId="35" fillId="0" borderId="5" xfId="90" applyFont="1" applyFill="1" applyBorder="1" applyAlignment="1">
      <alignment horizontal="left" vertical="top" wrapText="1"/>
    </xf>
    <xf numFmtId="0" fontId="35" fillId="0" borderId="2" xfId="90" applyFont="1" applyFill="1" applyBorder="1" applyAlignment="1">
      <alignment horizontal="center" vertical="center"/>
    </xf>
    <xf numFmtId="0" fontId="35" fillId="0" borderId="15" xfId="97" applyNumberFormat="1" applyFont="1" applyFill="1" applyBorder="1" applyAlignment="1">
      <alignment horizontal="center" vertical="center" wrapText="1"/>
    </xf>
    <xf numFmtId="0" fontId="35" fillId="0" borderId="15" xfId="97" applyNumberFormat="1" applyFont="1" applyFill="1" applyBorder="1" applyAlignment="1">
      <alignment wrapText="1"/>
    </xf>
    <xf numFmtId="0" fontId="34" fillId="0" borderId="15" xfId="97" applyNumberFormat="1" applyFont="1" applyFill="1" applyBorder="1" applyAlignment="1">
      <alignment wrapText="1"/>
    </xf>
    <xf numFmtId="0" fontId="35" fillId="0" borderId="15" xfId="97" applyNumberFormat="1" applyFont="1" applyFill="1" applyBorder="1" applyAlignment="1">
      <alignment vertical="top" wrapText="1"/>
    </xf>
    <xf numFmtId="0" fontId="34" fillId="0" borderId="16" xfId="97" applyFont="1" applyBorder="1" applyAlignment="1">
      <alignment horizontal="center" vertical="center" wrapText="1"/>
    </xf>
    <xf numFmtId="0" fontId="34" fillId="0" borderId="15" xfId="97" applyNumberFormat="1" applyFont="1" applyFill="1" applyBorder="1" applyAlignment="1">
      <alignment horizontal="center" vertical="center" wrapText="1"/>
    </xf>
    <xf numFmtId="0" fontId="35" fillId="3" borderId="0" xfId="90" applyFont="1" applyFill="1"/>
    <xf numFmtId="0" fontId="35" fillId="0" borderId="15" xfId="97" applyFont="1" applyFill="1" applyBorder="1" applyAlignment="1">
      <alignment horizontal="center" vertical="center" wrapText="1"/>
    </xf>
    <xf numFmtId="0" fontId="35" fillId="0" borderId="15" xfId="97" applyFont="1" applyFill="1" applyBorder="1" applyAlignment="1">
      <alignment vertical="center" wrapText="1"/>
    </xf>
    <xf numFmtId="3" fontId="35" fillId="0" borderId="0" xfId="90" applyNumberFormat="1" applyFont="1" applyFill="1"/>
    <xf numFmtId="0" fontId="35" fillId="4" borderId="9" xfId="90" applyNumberFormat="1" applyFont="1" applyFill="1" applyBorder="1" applyAlignment="1">
      <alignment horizontal="center" vertical="center" wrapText="1"/>
    </xf>
    <xf numFmtId="0" fontId="35" fillId="4" borderId="5" xfId="90" applyFont="1" applyFill="1" applyBorder="1" applyAlignment="1">
      <alignment horizontal="center" vertical="center" wrapText="1"/>
    </xf>
    <xf numFmtId="0" fontId="35" fillId="4" borderId="3" xfId="90" applyFont="1" applyFill="1" applyBorder="1" applyAlignment="1">
      <alignment horizontal="center" vertical="center" wrapText="1"/>
    </xf>
    <xf numFmtId="0" fontId="35" fillId="4" borderId="2" xfId="90" applyFont="1" applyFill="1" applyBorder="1" applyAlignment="1">
      <alignment horizontal="center" vertical="center" wrapText="1"/>
    </xf>
    <xf numFmtId="0" fontId="35" fillId="2" borderId="0" xfId="90" applyFont="1" applyFill="1" applyAlignment="1">
      <alignment horizontal="center" vertical="center"/>
    </xf>
    <xf numFmtId="0" fontId="35" fillId="4" borderId="0" xfId="90" applyFont="1" applyFill="1" applyBorder="1" applyAlignment="1">
      <alignment horizontal="center" vertical="center" wrapText="1"/>
    </xf>
    <xf numFmtId="0" fontId="35" fillId="0" borderId="0" xfId="97" applyNumberFormat="1" applyFont="1" applyFill="1" applyBorder="1" applyAlignment="1">
      <alignment vertical="top" wrapText="1"/>
    </xf>
    <xf numFmtId="167" fontId="35" fillId="0" borderId="0" xfId="90" applyNumberFormat="1" applyFont="1" applyFill="1" applyBorder="1" applyAlignment="1" applyProtection="1">
      <alignment horizontal="left" vertical="top"/>
      <protection hidden="1"/>
    </xf>
    <xf numFmtId="3" fontId="35" fillId="0" borderId="15" xfId="97" applyNumberFormat="1" applyFont="1" applyFill="1" applyBorder="1" applyAlignment="1">
      <alignment horizontal="center" vertical="center" wrapText="1"/>
    </xf>
    <xf numFmtId="3" fontId="34" fillId="0" borderId="15" xfId="97" applyNumberFormat="1" applyFont="1" applyFill="1" applyBorder="1" applyAlignment="1">
      <alignment horizontal="center" vertical="center" wrapText="1"/>
    </xf>
    <xf numFmtId="3" fontId="35" fillId="0" borderId="0" xfId="97" applyNumberFormat="1" applyFont="1" applyFill="1" applyBorder="1" applyAlignment="1">
      <alignment horizontal="center" vertical="center" wrapText="1"/>
    </xf>
    <xf numFmtId="0" fontId="34" fillId="2" borderId="6" xfId="90" applyFont="1" applyFill="1" applyBorder="1" applyAlignment="1">
      <alignment horizontal="center" vertical="center" wrapText="1"/>
    </xf>
    <xf numFmtId="0" fontId="35" fillId="2" borderId="2" xfId="90" applyFont="1" applyFill="1" applyBorder="1" applyAlignment="1">
      <alignment horizontal="center" vertical="center" wrapText="1"/>
    </xf>
    <xf numFmtId="166" fontId="35" fillId="0" borderId="7" xfId="90" applyNumberFormat="1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5" fillId="0" borderId="15" xfId="97" applyNumberFormat="1" applyFont="1" applyFill="1" applyBorder="1" applyAlignment="1">
      <alignment horizontal="center" vertical="top" wrapText="1"/>
    </xf>
    <xf numFmtId="168" fontId="35" fillId="0" borderId="0" xfId="90" applyNumberFormat="1" applyFont="1" applyFill="1" applyAlignment="1">
      <alignment horizontal="center" vertical="center"/>
    </xf>
    <xf numFmtId="0" fontId="35" fillId="0" borderId="8" xfId="97" applyNumberFormat="1" applyFont="1" applyFill="1" applyBorder="1" applyAlignment="1">
      <alignment vertical="top" wrapText="1"/>
    </xf>
    <xf numFmtId="0" fontId="35" fillId="0" borderId="8" xfId="97" applyFont="1" applyFill="1" applyBorder="1" applyAlignment="1">
      <alignment horizontal="center" vertical="center" wrapText="1"/>
    </xf>
    <xf numFmtId="3" fontId="35" fillId="0" borderId="8" xfId="97" applyNumberFormat="1" applyFont="1" applyFill="1" applyBorder="1" applyAlignment="1">
      <alignment horizontal="center" vertical="center" wrapText="1"/>
    </xf>
    <xf numFmtId="0" fontId="35" fillId="0" borderId="5" xfId="90" applyFont="1" applyFill="1" applyBorder="1" applyAlignment="1">
      <alignment horizontal="center" vertical="center" wrapText="1"/>
    </xf>
    <xf numFmtId="166" fontId="35" fillId="0" borderId="0" xfId="90" applyNumberFormat="1" applyFont="1" applyFill="1" applyBorder="1" applyAlignment="1">
      <alignment horizontal="center" vertical="center" wrapText="1"/>
    </xf>
    <xf numFmtId="0" fontId="35" fillId="0" borderId="9" xfId="90" applyFont="1" applyFill="1" applyBorder="1" applyAlignment="1">
      <alignment horizontal="center" vertical="center" wrapText="1"/>
    </xf>
    <xf numFmtId="0" fontId="35" fillId="0" borderId="6" xfId="97" applyNumberFormat="1" applyFont="1" applyFill="1" applyBorder="1" applyAlignment="1">
      <alignment horizontal="center" vertical="center" wrapText="1"/>
    </xf>
    <xf numFmtId="0" fontId="0" fillId="0" borderId="0" xfId="0" applyFill="1"/>
    <xf numFmtId="0" fontId="34" fillId="2" borderId="6" xfId="90" applyFont="1" applyFill="1" applyBorder="1" applyAlignment="1">
      <alignment horizontal="center" vertical="center" wrapText="1"/>
    </xf>
    <xf numFmtId="0" fontId="34" fillId="2" borderId="8" xfId="90" applyFont="1" applyFill="1" applyBorder="1" applyAlignment="1">
      <alignment horizontal="center" vertical="center" wrapText="1"/>
    </xf>
    <xf numFmtId="0" fontId="34" fillId="2" borderId="10" xfId="9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4" fillId="2" borderId="3" xfId="90" applyFont="1" applyFill="1" applyBorder="1" applyAlignment="1">
      <alignment horizontal="center" vertical="center" wrapText="1"/>
    </xf>
    <xf numFmtId="0" fontId="34" fillId="2" borderId="11" xfId="90" applyFont="1" applyFill="1" applyBorder="1" applyAlignment="1">
      <alignment horizontal="center" vertical="center" wrapText="1"/>
    </xf>
    <xf numFmtId="0" fontId="34" fillId="4" borderId="6" xfId="90" applyNumberFormat="1" applyFont="1" applyFill="1" applyBorder="1" applyAlignment="1">
      <alignment horizontal="center" vertical="center" wrapText="1"/>
    </xf>
    <xf numFmtId="0" fontId="34" fillId="4" borderId="8" xfId="90" applyNumberFormat="1" applyFont="1" applyFill="1" applyBorder="1" applyAlignment="1">
      <alignment horizontal="center" vertical="center" wrapText="1"/>
    </xf>
    <xf numFmtId="0" fontId="34" fillId="2" borderId="16" xfId="97" applyFont="1" applyFill="1" applyBorder="1" applyAlignment="1">
      <alignment horizontal="center" vertical="center" wrapText="1"/>
    </xf>
    <xf numFmtId="0" fontId="34" fillId="2" borderId="15" xfId="97" applyFont="1" applyFill="1" applyBorder="1" applyAlignment="1">
      <alignment horizontal="center" vertical="center" wrapText="1"/>
    </xf>
    <xf numFmtId="0" fontId="34" fillId="2" borderId="12" xfId="90" applyFont="1" applyFill="1" applyBorder="1" applyAlignment="1">
      <alignment horizontal="center" vertical="center" wrapText="1"/>
    </xf>
    <xf numFmtId="0" fontId="34" fillId="2" borderId="13" xfId="90" applyFont="1" applyFill="1" applyBorder="1" applyAlignment="1">
      <alignment horizontal="center" vertical="center" wrapText="1"/>
    </xf>
    <xf numFmtId="0" fontId="35" fillId="2" borderId="6" xfId="90" applyFont="1" applyFill="1" applyBorder="1" applyAlignment="1">
      <alignment horizontal="center" vertical="center" wrapText="1"/>
    </xf>
    <xf numFmtId="0" fontId="35" fillId="2" borderId="8" xfId="90" applyFont="1" applyFill="1" applyBorder="1" applyAlignment="1">
      <alignment horizontal="center" vertical="center" wrapText="1"/>
    </xf>
    <xf numFmtId="0" fontId="34" fillId="2" borderId="6" xfId="90" applyNumberFormat="1" applyFont="1" applyFill="1" applyBorder="1" applyAlignment="1">
      <alignment horizontal="center" vertical="top" wrapText="1"/>
    </xf>
    <xf numFmtId="0" fontId="34" fillId="2" borderId="8" xfId="90" applyNumberFormat="1" applyFont="1" applyFill="1" applyBorder="1" applyAlignment="1">
      <alignment horizontal="center" vertical="top" wrapText="1"/>
    </xf>
    <xf numFmtId="0" fontId="34" fillId="2" borderId="10" xfId="90" applyNumberFormat="1" applyFont="1" applyFill="1" applyBorder="1" applyAlignment="1">
      <alignment horizontal="center" vertical="top" wrapText="1"/>
    </xf>
    <xf numFmtId="0" fontId="34" fillId="5" borderId="6" xfId="90" applyFont="1" applyFill="1" applyBorder="1" applyAlignment="1">
      <alignment horizontal="left" vertical="center" wrapText="1"/>
    </xf>
    <xf numFmtId="0" fontId="34" fillId="5" borderId="8" xfId="90" applyFont="1" applyFill="1" applyBorder="1" applyAlignment="1">
      <alignment horizontal="left" vertical="center" wrapText="1"/>
    </xf>
    <xf numFmtId="0" fontId="34" fillId="5" borderId="10" xfId="90" applyFont="1" applyFill="1" applyBorder="1" applyAlignment="1">
      <alignment horizontal="left" vertical="center" wrapText="1"/>
    </xf>
    <xf numFmtId="0" fontId="34" fillId="2" borderId="2" xfId="90" applyFont="1" applyFill="1" applyBorder="1" applyAlignment="1">
      <alignment horizontal="center" vertical="center" wrapText="1"/>
    </xf>
    <xf numFmtId="0" fontId="35" fillId="2" borderId="2" xfId="90" applyFont="1" applyFill="1" applyBorder="1" applyAlignment="1">
      <alignment horizontal="center" vertical="center" wrapText="1"/>
    </xf>
    <xf numFmtId="0" fontId="34" fillId="0" borderId="0" xfId="90" applyFont="1" applyFill="1" applyAlignment="1">
      <alignment horizontal="center" vertical="center" wrapText="1"/>
    </xf>
    <xf numFmtId="0" fontId="34" fillId="0" borderId="0" xfId="90" applyFont="1" applyFill="1" applyAlignment="1">
      <alignment horizontal="center" wrapText="1"/>
    </xf>
    <xf numFmtId="0" fontId="34" fillId="0" borderId="2" xfId="90" applyFont="1" applyFill="1" applyBorder="1" applyAlignment="1">
      <alignment horizontal="center" vertical="center" wrapText="1"/>
    </xf>
    <xf numFmtId="0" fontId="34" fillId="0" borderId="2" xfId="90" applyNumberFormat="1" applyFont="1" applyFill="1" applyBorder="1" applyAlignment="1">
      <alignment horizontal="center" vertical="center" wrapText="1"/>
    </xf>
    <xf numFmtId="166" fontId="34" fillId="0" borderId="2" xfId="90" applyNumberFormat="1" applyFont="1" applyFill="1" applyBorder="1" applyAlignment="1">
      <alignment horizontal="center" vertical="center" wrapText="1"/>
    </xf>
    <xf numFmtId="0" fontId="35" fillId="0" borderId="0" xfId="90" applyFont="1" applyFill="1" applyAlignment="1">
      <alignment horizontal="center"/>
    </xf>
    <xf numFmtId="169" fontId="35" fillId="0" borderId="0" xfId="90" applyNumberFormat="1" applyFont="1" applyAlignment="1">
      <alignment horizontal="center" vertical="center" wrapText="1"/>
    </xf>
    <xf numFmtId="0" fontId="35" fillId="0" borderId="0" xfId="90" applyFont="1" applyAlignment="1">
      <alignment horizontal="center" vertical="center" wrapText="1"/>
    </xf>
    <xf numFmtId="0" fontId="35" fillId="0" borderId="0" xfId="90" applyFont="1" applyAlignment="1">
      <alignment horizontal="center" vertical="center"/>
    </xf>
    <xf numFmtId="0" fontId="35" fillId="0" borderId="4" xfId="90" applyFont="1" applyFill="1" applyBorder="1" applyAlignment="1">
      <alignment horizontal="center" vertical="center" wrapText="1"/>
    </xf>
    <xf numFmtId="0" fontId="35" fillId="0" borderId="5" xfId="90" applyFont="1" applyFill="1" applyBorder="1" applyAlignment="1">
      <alignment horizontal="center" vertical="center" wrapText="1"/>
    </xf>
    <xf numFmtId="166" fontId="35" fillId="0" borderId="12" xfId="90" applyNumberFormat="1" applyFont="1" applyFill="1" applyBorder="1" applyAlignment="1">
      <alignment horizontal="center" vertical="center" wrapText="1"/>
    </xf>
    <xf numFmtId="166" fontId="35" fillId="0" borderId="3" xfId="90" applyNumberFormat="1" applyFont="1" applyFill="1" applyBorder="1" applyAlignment="1">
      <alignment horizontal="center" vertical="center" wrapText="1"/>
    </xf>
  </cellXfs>
  <cellStyles count="101">
    <cellStyle name="S0" xfId="2"/>
    <cellStyle name="S1" xfId="3"/>
    <cellStyle name="S10" xfId="4"/>
    <cellStyle name="S11" xfId="5"/>
    <cellStyle name="S12" xfId="6"/>
    <cellStyle name="S13" xfId="7"/>
    <cellStyle name="S14" xfId="8"/>
    <cellStyle name="S15" xfId="9"/>
    <cellStyle name="S16" xfId="10"/>
    <cellStyle name="S17" xfId="11"/>
    <cellStyle name="S18" xfId="12"/>
    <cellStyle name="S19" xfId="13"/>
    <cellStyle name="S2" xfId="14"/>
    <cellStyle name="S20" xfId="15"/>
    <cellStyle name="S21" xfId="16"/>
    <cellStyle name="S22" xfId="17"/>
    <cellStyle name="S23" xfId="18"/>
    <cellStyle name="S24" xfId="19"/>
    <cellStyle name="S25" xfId="20"/>
    <cellStyle name="S26" xfId="21"/>
    <cellStyle name="S27" xfId="22"/>
    <cellStyle name="S28" xfId="23"/>
    <cellStyle name="S29" xfId="24"/>
    <cellStyle name="S3" xfId="25"/>
    <cellStyle name="S30" xfId="26"/>
    <cellStyle name="S31" xfId="27"/>
    <cellStyle name="S32" xfId="28"/>
    <cellStyle name="S33" xfId="29"/>
    <cellStyle name="S34" xfId="30"/>
    <cellStyle name="S35" xfId="31"/>
    <cellStyle name="S36" xfId="32"/>
    <cellStyle name="S37" xfId="33"/>
    <cellStyle name="S38" xfId="34"/>
    <cellStyle name="S39" xfId="35"/>
    <cellStyle name="S4" xfId="36"/>
    <cellStyle name="S40" xfId="37"/>
    <cellStyle name="S41" xfId="38"/>
    <cellStyle name="S42" xfId="39"/>
    <cellStyle name="S43" xfId="40"/>
    <cellStyle name="S44" xfId="41"/>
    <cellStyle name="S45" xfId="42"/>
    <cellStyle name="S46" xfId="43"/>
    <cellStyle name="S47" xfId="44"/>
    <cellStyle name="S48" xfId="45"/>
    <cellStyle name="S49" xfId="46"/>
    <cellStyle name="S5" xfId="47"/>
    <cellStyle name="S50" xfId="48"/>
    <cellStyle name="S51" xfId="49"/>
    <cellStyle name="S52" xfId="50"/>
    <cellStyle name="S53" xfId="51"/>
    <cellStyle name="S54" xfId="52"/>
    <cellStyle name="S55" xfId="53"/>
    <cellStyle name="S56" xfId="54"/>
    <cellStyle name="S57" xfId="55"/>
    <cellStyle name="S58" xfId="56"/>
    <cellStyle name="S59" xfId="57"/>
    <cellStyle name="S6" xfId="58"/>
    <cellStyle name="S60" xfId="59"/>
    <cellStyle name="S61" xfId="60"/>
    <cellStyle name="S62" xfId="61"/>
    <cellStyle name="S63" xfId="62"/>
    <cellStyle name="S64" xfId="63"/>
    <cellStyle name="S65" xfId="64"/>
    <cellStyle name="S66" xfId="65"/>
    <cellStyle name="S67" xfId="66"/>
    <cellStyle name="S68" xfId="67"/>
    <cellStyle name="S69" xfId="68"/>
    <cellStyle name="S7" xfId="69"/>
    <cellStyle name="S70" xfId="70"/>
    <cellStyle name="S71" xfId="71"/>
    <cellStyle name="S72" xfId="72"/>
    <cellStyle name="S73" xfId="73"/>
    <cellStyle name="S74" xfId="74"/>
    <cellStyle name="S75" xfId="75"/>
    <cellStyle name="S76" xfId="76"/>
    <cellStyle name="S77" xfId="77"/>
    <cellStyle name="S78" xfId="78"/>
    <cellStyle name="S79" xfId="79"/>
    <cellStyle name="S8" xfId="80"/>
    <cellStyle name="S80" xfId="81"/>
    <cellStyle name="S81" xfId="82"/>
    <cellStyle name="S82" xfId="83"/>
    <cellStyle name="S83" xfId="84"/>
    <cellStyle name="S84" xfId="85"/>
    <cellStyle name="S85" xfId="86"/>
    <cellStyle name="S86" xfId="87"/>
    <cellStyle name="S87" xfId="88"/>
    <cellStyle name="S9" xfId="89"/>
    <cellStyle name="Обычный" xfId="0" builtinId="0"/>
    <cellStyle name="Обычный 2" xfId="1"/>
    <cellStyle name="Обычный 2 2" xfId="90"/>
    <cellStyle name="Обычный 2 2 2" xfId="91"/>
    <cellStyle name="Обычный 2 3" xfId="92"/>
    <cellStyle name="Обычный 2 4" xfId="100"/>
    <cellStyle name="Обычный 3" xfId="93"/>
    <cellStyle name="Обычный 4" xfId="94"/>
    <cellStyle name="Обычный 4 2" xfId="99"/>
    <cellStyle name="Обычный 5" xfId="97"/>
    <cellStyle name="Финансовый 2 2" xfId="95"/>
    <cellStyle name="Финансовый 3" xfId="96"/>
    <cellStyle name="Финансовый 4" xfId="9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dravmedinform.ru/nomenclatura-meditcinskikh-uslug/a26.05.021.html" TargetMode="External"/><Relationship Id="rId1" Type="http://schemas.openxmlformats.org/officeDocument/2006/relationships/hyperlink" Target="http://zdravmedinform.ru/nomenclatura-meditcinskikh-uslug/b03.001.00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zdravmedinform.ru/nomenclatura-meditcinskikh-uslug/a26.05.021.html" TargetMode="External"/><Relationship Id="rId1" Type="http://schemas.openxmlformats.org/officeDocument/2006/relationships/hyperlink" Target="http://zdravmedinform.ru/nomenclatura-meditcinskikh-uslug/b03.001.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view="pageBreakPreview" zoomScale="60" zoomScaleNormal="100" workbookViewId="0">
      <selection activeCell="Q42" sqref="Q42"/>
    </sheetView>
  </sheetViews>
  <sheetFormatPr defaultRowHeight="15"/>
  <cols>
    <col min="1" max="1" width="5.28515625" bestFit="1" customWidth="1"/>
    <col min="2" max="2" width="24.85546875" bestFit="1" customWidth="1"/>
    <col min="3" max="3" width="92" customWidth="1"/>
    <col min="4" max="4" width="21.85546875" style="86" customWidth="1"/>
    <col min="5" max="5" width="17.7109375" style="86" customWidth="1"/>
  </cols>
  <sheetData>
    <row r="1" spans="1:5" ht="18.75">
      <c r="A1" s="1"/>
      <c r="B1" s="1"/>
      <c r="C1" s="1"/>
      <c r="D1" s="126" t="s">
        <v>562</v>
      </c>
      <c r="E1" s="126"/>
    </row>
    <row r="2" spans="1:5" ht="18.75">
      <c r="A2" s="1"/>
      <c r="B2" s="1"/>
      <c r="C2" s="1"/>
      <c r="D2" s="126"/>
      <c r="E2" s="126"/>
    </row>
    <row r="3" spans="1:5" ht="18.75">
      <c r="A3" s="1"/>
      <c r="B3" s="1"/>
      <c r="C3" s="1"/>
      <c r="D3" s="127"/>
      <c r="E3" s="127"/>
    </row>
    <row r="4" spans="1:5" ht="18.75">
      <c r="A4" s="1"/>
      <c r="B4" s="1"/>
      <c r="C4" s="1"/>
      <c r="D4" s="128"/>
      <c r="E4" s="128"/>
    </row>
    <row r="5" spans="1:5" ht="18.75">
      <c r="A5" s="1"/>
      <c r="B5" s="1"/>
      <c r="C5" s="1"/>
      <c r="D5" s="125"/>
      <c r="E5" s="125"/>
    </row>
    <row r="6" spans="1:5" ht="18.75">
      <c r="A6" s="1"/>
      <c r="B6" s="1"/>
      <c r="C6" s="1"/>
      <c r="D6" s="125"/>
      <c r="E6" s="125"/>
    </row>
    <row r="9" spans="1:5" ht="18.75">
      <c r="A9" s="120" t="s">
        <v>5</v>
      </c>
      <c r="B9" s="120"/>
      <c r="C9" s="120"/>
      <c r="D9" s="120"/>
      <c r="E9" s="120"/>
    </row>
    <row r="10" spans="1:5" ht="18.75">
      <c r="A10" s="121" t="s">
        <v>6</v>
      </c>
      <c r="B10" s="121"/>
      <c r="C10" s="121"/>
      <c r="D10" s="121"/>
      <c r="E10" s="121"/>
    </row>
    <row r="11" spans="1:5" ht="18.75">
      <c r="A11" s="121" t="s">
        <v>7</v>
      </c>
      <c r="B11" s="121"/>
      <c r="C11" s="121"/>
      <c r="D11" s="121"/>
      <c r="E11" s="121"/>
    </row>
    <row r="12" spans="1:5" ht="18.75">
      <c r="A12" s="121" t="s">
        <v>8</v>
      </c>
      <c r="B12" s="121"/>
      <c r="C12" s="121"/>
      <c r="D12" s="121"/>
      <c r="E12" s="121"/>
    </row>
    <row r="13" spans="1:5" ht="19.5">
      <c r="A13" s="17"/>
      <c r="B13" s="19"/>
      <c r="C13" s="20"/>
      <c r="D13" s="21"/>
      <c r="E13" s="22"/>
    </row>
    <row r="14" spans="1:5">
      <c r="A14" s="122" t="s">
        <v>9</v>
      </c>
      <c r="B14" s="123" t="s">
        <v>10</v>
      </c>
      <c r="C14" s="123" t="s">
        <v>11</v>
      </c>
      <c r="D14" s="122" t="s">
        <v>12</v>
      </c>
      <c r="E14" s="124" t="s">
        <v>13</v>
      </c>
    </row>
    <row r="15" spans="1:5">
      <c r="A15" s="122"/>
      <c r="B15" s="123"/>
      <c r="C15" s="123"/>
      <c r="D15" s="122"/>
      <c r="E15" s="124"/>
    </row>
    <row r="16" spans="1:5" ht="18.75">
      <c r="A16" s="23" t="s">
        <v>14</v>
      </c>
      <c r="B16" s="23">
        <v>2</v>
      </c>
      <c r="C16" s="23">
        <v>3</v>
      </c>
      <c r="D16" s="24">
        <v>4</v>
      </c>
      <c r="E16" s="25">
        <v>5</v>
      </c>
    </row>
    <row r="17" spans="1:5" ht="18.75">
      <c r="A17" s="118" t="s">
        <v>15</v>
      </c>
      <c r="B17" s="118"/>
      <c r="C17" s="118"/>
      <c r="D17" s="118"/>
      <c r="E17" s="118"/>
    </row>
    <row r="18" spans="1:5" ht="37.5">
      <c r="A18" s="26">
        <v>1</v>
      </c>
      <c r="B18" s="27" t="s">
        <v>16</v>
      </c>
      <c r="C18" s="28" t="s">
        <v>17</v>
      </c>
      <c r="D18" s="27" t="s">
        <v>18</v>
      </c>
      <c r="E18" s="29">
        <v>441.29123114078902</v>
      </c>
    </row>
    <row r="19" spans="1:5" ht="37.5">
      <c r="A19" s="26">
        <v>2</v>
      </c>
      <c r="B19" s="27" t="s">
        <v>19</v>
      </c>
      <c r="C19" s="28" t="s">
        <v>20</v>
      </c>
      <c r="D19" s="27" t="s">
        <v>18</v>
      </c>
      <c r="E19" s="29">
        <v>366.32898491263097</v>
      </c>
    </row>
    <row r="20" spans="1:5" ht="18.75">
      <c r="A20" s="26">
        <v>3</v>
      </c>
      <c r="B20" s="27" t="s">
        <v>21</v>
      </c>
      <c r="C20" s="28" t="s">
        <v>22</v>
      </c>
      <c r="D20" s="27" t="s">
        <v>23</v>
      </c>
      <c r="E20" s="29">
        <v>4769.8601138270096</v>
      </c>
    </row>
    <row r="21" spans="1:5" ht="18.75">
      <c r="A21" s="26">
        <v>4</v>
      </c>
      <c r="B21" s="27" t="s">
        <v>24</v>
      </c>
      <c r="C21" s="28" t="s">
        <v>25</v>
      </c>
      <c r="D21" s="27" t="s">
        <v>23</v>
      </c>
      <c r="E21" s="29">
        <v>4492.79290340035</v>
      </c>
    </row>
    <row r="22" spans="1:5" ht="18.75">
      <c r="A22" s="26">
        <v>5</v>
      </c>
      <c r="B22" s="27" t="s">
        <v>26</v>
      </c>
      <c r="C22" s="28" t="s">
        <v>27</v>
      </c>
      <c r="D22" s="27" t="s">
        <v>23</v>
      </c>
      <c r="E22" s="29">
        <v>7349.4046826270096</v>
      </c>
    </row>
    <row r="23" spans="1:5" ht="18.75">
      <c r="A23" s="26">
        <v>6</v>
      </c>
      <c r="B23" s="27" t="s">
        <v>28</v>
      </c>
      <c r="C23" s="28" t="s">
        <v>29</v>
      </c>
      <c r="D23" s="27" t="s">
        <v>23</v>
      </c>
      <c r="E23" s="29">
        <v>7005.3219031603503</v>
      </c>
    </row>
    <row r="24" spans="1:5" ht="37.5">
      <c r="A24" s="26">
        <v>7</v>
      </c>
      <c r="B24" s="27" t="s">
        <v>30</v>
      </c>
      <c r="C24" s="28" t="s">
        <v>31</v>
      </c>
      <c r="D24" s="27" t="s">
        <v>23</v>
      </c>
      <c r="E24" s="29">
        <v>584.78477662273497</v>
      </c>
    </row>
    <row r="25" spans="1:5" ht="18.75">
      <c r="A25" s="30"/>
      <c r="B25" s="97" t="s">
        <v>32</v>
      </c>
      <c r="C25" s="98"/>
      <c r="D25" s="98"/>
      <c r="E25" s="98"/>
    </row>
    <row r="26" spans="1:5" ht="18.75">
      <c r="A26" s="26">
        <v>1</v>
      </c>
      <c r="B26" s="31" t="s">
        <v>33</v>
      </c>
      <c r="C26" s="32" t="s">
        <v>34</v>
      </c>
      <c r="D26" s="31" t="s">
        <v>35</v>
      </c>
      <c r="E26" s="33">
        <v>25060.357395812502</v>
      </c>
    </row>
    <row r="27" spans="1:5" ht="18.75">
      <c r="A27" s="26">
        <v>2</v>
      </c>
      <c r="B27" s="34" t="s">
        <v>36</v>
      </c>
      <c r="C27" s="35" t="s">
        <v>37</v>
      </c>
      <c r="D27" s="34" t="s">
        <v>38</v>
      </c>
      <c r="E27" s="25">
        <v>33712.844381986397</v>
      </c>
    </row>
    <row r="28" spans="1:5" ht="18.75">
      <c r="A28" s="26">
        <v>3</v>
      </c>
      <c r="B28" s="8" t="s">
        <v>39</v>
      </c>
      <c r="C28" s="28" t="s">
        <v>40</v>
      </c>
      <c r="D28" s="31" t="s">
        <v>35</v>
      </c>
      <c r="E28" s="33">
        <v>8235.2176409820895</v>
      </c>
    </row>
    <row r="29" spans="1:5" ht="18.75">
      <c r="A29" s="118" t="s">
        <v>41</v>
      </c>
      <c r="B29" s="118"/>
      <c r="C29" s="118"/>
      <c r="D29" s="118"/>
      <c r="E29" s="118"/>
    </row>
    <row r="30" spans="1:5" ht="18.75">
      <c r="A30" s="26">
        <v>1</v>
      </c>
      <c r="B30" s="8" t="s">
        <v>42</v>
      </c>
      <c r="C30" s="35" t="s">
        <v>43</v>
      </c>
      <c r="D30" s="31" t="s">
        <v>44</v>
      </c>
      <c r="E30" s="33">
        <v>1332.88987451773</v>
      </c>
    </row>
    <row r="31" spans="1:5" ht="18.75">
      <c r="A31" s="26">
        <v>2</v>
      </c>
      <c r="B31" s="8" t="s">
        <v>45</v>
      </c>
      <c r="C31" s="35" t="s">
        <v>46</v>
      </c>
      <c r="D31" s="31" t="s">
        <v>44</v>
      </c>
      <c r="E31" s="33">
        <v>1049.2478996141899</v>
      </c>
    </row>
    <row r="32" spans="1:5" ht="18.75">
      <c r="A32" s="26">
        <v>3</v>
      </c>
      <c r="B32" s="8" t="s">
        <v>47</v>
      </c>
      <c r="C32" s="36" t="s">
        <v>48</v>
      </c>
      <c r="D32" s="31" t="s">
        <v>35</v>
      </c>
      <c r="E32" s="33">
        <v>4857</v>
      </c>
    </row>
    <row r="33" spans="1:5" ht="18.75">
      <c r="A33" s="115" t="s">
        <v>49</v>
      </c>
      <c r="B33" s="116"/>
      <c r="C33" s="116"/>
      <c r="D33" s="117"/>
      <c r="E33" s="37">
        <v>7239.1377741319202</v>
      </c>
    </row>
    <row r="34" spans="1:5" ht="18.75">
      <c r="A34" s="112" t="s">
        <v>50</v>
      </c>
      <c r="B34" s="113"/>
      <c r="C34" s="113"/>
      <c r="D34" s="113"/>
      <c r="E34" s="114"/>
    </row>
    <row r="35" spans="1:5" ht="18.75">
      <c r="A35" s="38">
        <v>1</v>
      </c>
      <c r="B35" s="39" t="s">
        <v>51</v>
      </c>
      <c r="C35" s="40" t="s">
        <v>52</v>
      </c>
      <c r="D35" s="38" t="s">
        <v>53</v>
      </c>
      <c r="E35" s="41">
        <v>1493</v>
      </c>
    </row>
    <row r="36" spans="1:5" ht="18.75">
      <c r="A36" s="38">
        <v>2</v>
      </c>
      <c r="B36" s="38" t="s">
        <v>54</v>
      </c>
      <c r="C36" s="42" t="s">
        <v>55</v>
      </c>
      <c r="D36" s="38" t="s">
        <v>44</v>
      </c>
      <c r="E36" s="41">
        <v>1249.77188957561</v>
      </c>
    </row>
    <row r="37" spans="1:5" ht="18.75">
      <c r="A37" s="38">
        <v>3</v>
      </c>
      <c r="B37" s="39" t="s">
        <v>56</v>
      </c>
      <c r="C37" s="43" t="s">
        <v>57</v>
      </c>
      <c r="D37" s="39" t="s">
        <v>53</v>
      </c>
      <c r="E37" s="41">
        <v>675.96356530080698</v>
      </c>
    </row>
    <row r="38" spans="1:5" ht="37.5">
      <c r="A38" s="38">
        <v>4</v>
      </c>
      <c r="B38" s="39" t="s">
        <v>58</v>
      </c>
      <c r="C38" s="43" t="s">
        <v>59</v>
      </c>
      <c r="D38" s="39" t="s">
        <v>53</v>
      </c>
      <c r="E38" s="41">
        <v>799.98749360909699</v>
      </c>
    </row>
    <row r="39" spans="1:5" ht="37.5">
      <c r="A39" s="38">
        <v>5</v>
      </c>
      <c r="B39" s="39" t="s">
        <v>60</v>
      </c>
      <c r="C39" s="40" t="s">
        <v>61</v>
      </c>
      <c r="D39" s="39" t="s">
        <v>53</v>
      </c>
      <c r="E39" s="41">
        <v>0</v>
      </c>
    </row>
    <row r="40" spans="1:5" ht="18.75">
      <c r="A40" s="38">
        <v>6</v>
      </c>
      <c r="B40" s="39" t="s">
        <v>62</v>
      </c>
      <c r="C40" s="43" t="s">
        <v>63</v>
      </c>
      <c r="D40" s="39" t="s">
        <v>53</v>
      </c>
      <c r="E40" s="41">
        <v>811.05074342112903</v>
      </c>
    </row>
    <row r="41" spans="1:5" ht="18.75">
      <c r="A41" s="38">
        <v>7</v>
      </c>
      <c r="B41" s="61" t="s">
        <v>64</v>
      </c>
      <c r="C41" s="40" t="s">
        <v>65</v>
      </c>
      <c r="D41" s="39" t="s">
        <v>53</v>
      </c>
      <c r="E41" s="41">
        <v>250</v>
      </c>
    </row>
    <row r="42" spans="1:5" ht="18.75">
      <c r="A42" s="38">
        <v>8</v>
      </c>
      <c r="B42" s="61" t="s">
        <v>66</v>
      </c>
      <c r="C42" s="40" t="s">
        <v>67</v>
      </c>
      <c r="D42" s="39" t="s">
        <v>35</v>
      </c>
      <c r="E42" s="41">
        <v>50</v>
      </c>
    </row>
    <row r="43" spans="1:5" ht="18.75">
      <c r="A43" s="38">
        <v>9</v>
      </c>
      <c r="B43" s="39" t="s">
        <v>68</v>
      </c>
      <c r="C43" s="40" t="s">
        <v>69</v>
      </c>
      <c r="D43" s="39" t="s">
        <v>35</v>
      </c>
      <c r="E43" s="44">
        <v>150</v>
      </c>
    </row>
    <row r="44" spans="1:5" ht="18.75">
      <c r="A44" s="38">
        <v>10</v>
      </c>
      <c r="B44" s="61" t="s">
        <v>70</v>
      </c>
      <c r="C44" s="40" t="s">
        <v>71</v>
      </c>
      <c r="D44" s="39" t="s">
        <v>72</v>
      </c>
      <c r="E44" s="41">
        <v>2520</v>
      </c>
    </row>
    <row r="45" spans="1:5" ht="18.75">
      <c r="A45" s="38">
        <v>11</v>
      </c>
      <c r="B45" s="38" t="s">
        <v>73</v>
      </c>
      <c r="C45" s="40" t="s">
        <v>50</v>
      </c>
      <c r="D45" s="38" t="s">
        <v>38</v>
      </c>
      <c r="E45" s="41">
        <v>4041</v>
      </c>
    </row>
    <row r="46" spans="1:5" ht="18.75">
      <c r="A46" s="115" t="s">
        <v>49</v>
      </c>
      <c r="B46" s="116"/>
      <c r="C46" s="116"/>
      <c r="D46" s="117"/>
      <c r="E46" s="6">
        <v>12040.773691906643</v>
      </c>
    </row>
    <row r="47" spans="1:5" ht="18.75">
      <c r="A47" s="112" t="s">
        <v>41</v>
      </c>
      <c r="B47" s="113"/>
      <c r="C47" s="113"/>
      <c r="D47" s="113"/>
      <c r="E47" s="114"/>
    </row>
    <row r="48" spans="1:5" ht="18.75">
      <c r="A48" s="38">
        <v>1</v>
      </c>
      <c r="B48" s="39" t="s">
        <v>54</v>
      </c>
      <c r="C48" s="40" t="s">
        <v>43</v>
      </c>
      <c r="D48" s="7">
        <v>1</v>
      </c>
      <c r="E48" s="41">
        <v>1249.77188957561</v>
      </c>
    </row>
    <row r="49" spans="1:5" ht="18.75">
      <c r="A49" s="38">
        <v>2</v>
      </c>
      <c r="B49" s="38" t="s">
        <v>45</v>
      </c>
      <c r="C49" s="40" t="s">
        <v>46</v>
      </c>
      <c r="D49" s="7">
        <v>1</v>
      </c>
      <c r="E49" s="41">
        <v>1049.2478996141899</v>
      </c>
    </row>
    <row r="50" spans="1:5" ht="18.75">
      <c r="A50" s="38">
        <v>3</v>
      </c>
      <c r="B50" s="39" t="s">
        <v>47</v>
      </c>
      <c r="C50" s="42" t="s">
        <v>74</v>
      </c>
      <c r="D50" s="7">
        <v>1</v>
      </c>
      <c r="E50" s="41">
        <v>5218</v>
      </c>
    </row>
    <row r="51" spans="1:5" ht="18.75">
      <c r="A51" s="115" t="s">
        <v>49</v>
      </c>
      <c r="B51" s="116"/>
      <c r="C51" s="116"/>
      <c r="D51" s="117"/>
      <c r="E51" s="6">
        <v>7517.0197891897997</v>
      </c>
    </row>
    <row r="52" spans="1:5" ht="18.75">
      <c r="A52" s="46"/>
      <c r="B52" s="118" t="s">
        <v>75</v>
      </c>
      <c r="C52" s="118"/>
      <c r="D52" s="118"/>
      <c r="E52" s="118"/>
    </row>
    <row r="53" spans="1:5" ht="18.75">
      <c r="A53" s="26">
        <v>1</v>
      </c>
      <c r="B53" s="26" t="s">
        <v>54</v>
      </c>
      <c r="C53" s="47" t="s">
        <v>55</v>
      </c>
      <c r="D53" s="26" t="s">
        <v>44</v>
      </c>
      <c r="E53" s="29">
        <v>1249.77188957561</v>
      </c>
    </row>
    <row r="54" spans="1:5" ht="18.75">
      <c r="A54" s="26">
        <v>2</v>
      </c>
      <c r="B54" s="26" t="s">
        <v>45</v>
      </c>
      <c r="C54" s="28" t="s">
        <v>76</v>
      </c>
      <c r="D54" s="26" t="s">
        <v>44</v>
      </c>
      <c r="E54" s="25">
        <v>1049.2478996141899</v>
      </c>
    </row>
    <row r="55" spans="1:5" ht="37.5">
      <c r="A55" s="26">
        <v>3</v>
      </c>
      <c r="B55" s="26" t="s">
        <v>42</v>
      </c>
      <c r="C55" s="28" t="s">
        <v>77</v>
      </c>
      <c r="D55" s="26" t="s">
        <v>44</v>
      </c>
      <c r="E55" s="25">
        <v>1332.88987451773</v>
      </c>
    </row>
    <row r="56" spans="1:5" ht="37.5">
      <c r="A56" s="26">
        <v>4</v>
      </c>
      <c r="B56" s="26" t="s">
        <v>78</v>
      </c>
      <c r="C56" s="28" t="s">
        <v>79</v>
      </c>
      <c r="D56" s="26" t="s">
        <v>44</v>
      </c>
      <c r="E56" s="25">
        <v>1050.83189961419</v>
      </c>
    </row>
    <row r="57" spans="1:5" ht="18.75">
      <c r="A57" s="26">
        <v>5</v>
      </c>
      <c r="B57" s="26" t="s">
        <v>80</v>
      </c>
      <c r="C57" s="28" t="s">
        <v>81</v>
      </c>
      <c r="D57" s="26" t="s">
        <v>82</v>
      </c>
      <c r="E57" s="25">
        <v>1460.53606469136</v>
      </c>
    </row>
    <row r="58" spans="1:5" ht="18.75">
      <c r="A58" s="26">
        <v>6</v>
      </c>
      <c r="B58" s="26" t="s">
        <v>83</v>
      </c>
      <c r="C58" s="28" t="s">
        <v>84</v>
      </c>
      <c r="D58" s="26" t="s">
        <v>82</v>
      </c>
      <c r="E58" s="25">
        <v>1970.87880325165</v>
      </c>
    </row>
    <row r="59" spans="1:5" ht="18.75">
      <c r="A59" s="26">
        <v>7</v>
      </c>
      <c r="B59" s="26" t="s">
        <v>85</v>
      </c>
      <c r="C59" s="28" t="s">
        <v>86</v>
      </c>
      <c r="D59" s="26" t="s">
        <v>82</v>
      </c>
      <c r="E59" s="25">
        <v>854.13341600884598</v>
      </c>
    </row>
    <row r="60" spans="1:5" ht="18.75">
      <c r="A60" s="26">
        <v>8</v>
      </c>
      <c r="B60" s="26" t="s">
        <v>87</v>
      </c>
      <c r="C60" s="28" t="s">
        <v>88</v>
      </c>
      <c r="D60" s="26" t="s">
        <v>82</v>
      </c>
      <c r="E60" s="25">
        <v>2075.1672048774699</v>
      </c>
    </row>
    <row r="61" spans="1:5" ht="18.75">
      <c r="A61" s="26">
        <v>9</v>
      </c>
      <c r="B61" s="26" t="s">
        <v>89</v>
      </c>
      <c r="C61" s="28" t="s">
        <v>90</v>
      </c>
      <c r="D61" s="26" t="s">
        <v>82</v>
      </c>
      <c r="E61" s="25">
        <v>2848.9104065032898</v>
      </c>
    </row>
    <row r="62" spans="1:5" ht="18.75">
      <c r="A62" s="26">
        <v>10</v>
      </c>
      <c r="B62" s="26" t="s">
        <v>91</v>
      </c>
      <c r="C62" s="28" t="s">
        <v>92</v>
      </c>
      <c r="D62" s="26" t="s">
        <v>82</v>
      </c>
      <c r="E62" s="25">
        <v>2467.77720487747</v>
      </c>
    </row>
    <row r="63" spans="1:5" ht="18.75">
      <c r="A63" s="26">
        <v>11</v>
      </c>
      <c r="B63" s="26" t="s">
        <v>93</v>
      </c>
      <c r="C63" s="28" t="s">
        <v>94</v>
      </c>
      <c r="D63" s="26" t="s">
        <v>82</v>
      </c>
      <c r="E63" s="25">
        <v>458.156403025028</v>
      </c>
    </row>
    <row r="64" spans="1:5" ht="18.75">
      <c r="A64" s="26">
        <v>13</v>
      </c>
      <c r="B64" s="26" t="s">
        <v>95</v>
      </c>
      <c r="C64" s="28" t="s">
        <v>96</v>
      </c>
      <c r="D64" s="26" t="s">
        <v>82</v>
      </c>
      <c r="E64" s="25">
        <v>4064.34240975494</v>
      </c>
    </row>
    <row r="65" spans="1:5" ht="18.75">
      <c r="A65" s="26">
        <v>14</v>
      </c>
      <c r="B65" s="26" t="s">
        <v>97</v>
      </c>
      <c r="C65" s="28" t="s">
        <v>98</v>
      </c>
      <c r="D65" s="26" t="s">
        <v>82</v>
      </c>
      <c r="E65" s="25">
        <v>2314.0947477346099</v>
      </c>
    </row>
    <row r="66" spans="1:5" ht="18.75">
      <c r="A66" s="26">
        <v>16</v>
      </c>
      <c r="B66" s="26" t="s">
        <v>99</v>
      </c>
      <c r="C66" s="28" t="s">
        <v>100</v>
      </c>
      <c r="D66" s="26" t="s">
        <v>82</v>
      </c>
      <c r="E66" s="25">
        <v>5417.2424097549401</v>
      </c>
    </row>
    <row r="67" spans="1:5" ht="18.75">
      <c r="A67" s="26">
        <v>17</v>
      </c>
      <c r="B67" s="26" t="s">
        <v>101</v>
      </c>
      <c r="C67" s="28" t="s">
        <v>102</v>
      </c>
      <c r="D67" s="26" t="s">
        <v>82</v>
      </c>
      <c r="E67" s="25">
        <v>6551.8368130065801</v>
      </c>
    </row>
    <row r="68" spans="1:5" ht="18.75">
      <c r="A68" s="26">
        <v>18</v>
      </c>
      <c r="B68" s="26" t="s">
        <v>103</v>
      </c>
      <c r="C68" s="28" t="s">
        <v>104</v>
      </c>
      <c r="D68" s="26" t="s">
        <v>82</v>
      </c>
      <c r="E68" s="25">
        <v>1347.4862808641999</v>
      </c>
    </row>
    <row r="69" spans="1:5" ht="18.75">
      <c r="A69" s="26">
        <v>19</v>
      </c>
      <c r="B69" s="26" t="s">
        <v>47</v>
      </c>
      <c r="C69" s="28" t="s">
        <v>41</v>
      </c>
      <c r="D69" s="26" t="s">
        <v>82</v>
      </c>
      <c r="E69" s="25">
        <f>E51</f>
        <v>7517.0197891897997</v>
      </c>
    </row>
    <row r="70" spans="1:5" ht="18.75">
      <c r="A70" s="26">
        <v>20</v>
      </c>
      <c r="B70" s="26" t="s">
        <v>105</v>
      </c>
      <c r="C70" s="28" t="s">
        <v>106</v>
      </c>
      <c r="D70" s="26" t="s">
        <v>82</v>
      </c>
      <c r="E70" s="25">
        <v>909.06941600884602</v>
      </c>
    </row>
    <row r="71" spans="1:5" ht="18.75">
      <c r="A71" s="26">
        <v>21</v>
      </c>
      <c r="B71" s="26" t="s">
        <v>107</v>
      </c>
      <c r="C71" s="28" t="s">
        <v>108</v>
      </c>
      <c r="D71" s="26" t="s">
        <v>82</v>
      </c>
      <c r="E71" s="25">
        <v>3094.87219374609</v>
      </c>
    </row>
    <row r="72" spans="1:5" ht="18.75">
      <c r="A72" s="30"/>
      <c r="B72" s="118" t="s">
        <v>109</v>
      </c>
      <c r="C72" s="118"/>
      <c r="D72" s="118"/>
      <c r="E72" s="118"/>
    </row>
    <row r="73" spans="1:5" ht="18.75">
      <c r="A73" s="26">
        <v>1</v>
      </c>
      <c r="B73" s="26" t="s">
        <v>110</v>
      </c>
      <c r="C73" s="28" t="s">
        <v>111</v>
      </c>
      <c r="D73" s="26" t="s">
        <v>38</v>
      </c>
      <c r="E73" s="29">
        <v>6593.4744146324101</v>
      </c>
    </row>
    <row r="74" spans="1:5" ht="18.75">
      <c r="A74" s="26">
        <v>2</v>
      </c>
      <c r="B74" s="26" t="s">
        <v>112</v>
      </c>
      <c r="C74" s="28" t="s">
        <v>113</v>
      </c>
      <c r="D74" s="26" t="s">
        <v>38</v>
      </c>
      <c r="E74" s="25">
        <v>5538.4920113807602</v>
      </c>
    </row>
    <row r="75" spans="1:5" ht="18.75">
      <c r="A75" s="26">
        <v>3</v>
      </c>
      <c r="B75" s="26" t="s">
        <v>114</v>
      </c>
      <c r="C75" s="28" t="s">
        <v>115</v>
      </c>
      <c r="D75" s="26" t="s">
        <v>38</v>
      </c>
      <c r="E75" s="25">
        <v>9791.1888146324109</v>
      </c>
    </row>
    <row r="76" spans="1:5" ht="37.5">
      <c r="A76" s="26">
        <v>4</v>
      </c>
      <c r="B76" s="26" t="s">
        <v>116</v>
      </c>
      <c r="C76" s="28" t="s">
        <v>117</v>
      </c>
      <c r="D76" s="26" t="s">
        <v>38</v>
      </c>
      <c r="E76" s="25">
        <v>5783</v>
      </c>
    </row>
    <row r="77" spans="1:5" ht="26.25" customHeight="1">
      <c r="A77" s="26">
        <v>5</v>
      </c>
      <c r="B77" s="26" t="s">
        <v>118</v>
      </c>
      <c r="C77" s="28" t="s">
        <v>119</v>
      </c>
      <c r="D77" s="26" t="s">
        <v>38</v>
      </c>
      <c r="E77" s="25">
        <v>17041.997424534198</v>
      </c>
    </row>
    <row r="78" spans="1:5" ht="57" customHeight="1">
      <c r="A78" s="26">
        <v>6</v>
      </c>
      <c r="B78" s="26" t="s">
        <v>120</v>
      </c>
      <c r="C78" s="28" t="s">
        <v>121</v>
      </c>
      <c r="D78" s="26" t="s">
        <v>38</v>
      </c>
      <c r="E78" s="25">
        <v>19960.813762476599</v>
      </c>
    </row>
    <row r="79" spans="1:5" ht="18.75">
      <c r="A79" s="26">
        <v>7</v>
      </c>
      <c r="B79" s="26" t="s">
        <v>122</v>
      </c>
      <c r="C79" s="28" t="s">
        <v>123</v>
      </c>
      <c r="D79" s="26" t="s">
        <v>38</v>
      </c>
      <c r="E79" s="25">
        <v>14053.8558325165</v>
      </c>
    </row>
    <row r="80" spans="1:5" ht="18.75">
      <c r="A80" s="26">
        <v>8</v>
      </c>
      <c r="B80" s="26" t="s">
        <v>124</v>
      </c>
      <c r="C80" s="28" t="s">
        <v>125</v>
      </c>
      <c r="D80" s="26" t="s">
        <v>38</v>
      </c>
      <c r="E80" s="25">
        <v>20782.6778487747</v>
      </c>
    </row>
    <row r="81" spans="1:5" ht="18.75">
      <c r="A81" s="26">
        <v>9</v>
      </c>
      <c r="B81" s="26" t="s">
        <v>126</v>
      </c>
      <c r="C81" s="28" t="s">
        <v>127</v>
      </c>
      <c r="D81" s="26" t="s">
        <v>38</v>
      </c>
      <c r="E81" s="25">
        <v>36199.125534458697</v>
      </c>
    </row>
    <row r="82" spans="1:5" ht="18.75">
      <c r="A82" s="26">
        <v>10</v>
      </c>
      <c r="B82" s="26" t="s">
        <v>128</v>
      </c>
      <c r="C82" s="28" t="s">
        <v>129</v>
      </c>
      <c r="D82" s="26" t="s">
        <v>38</v>
      </c>
      <c r="E82" s="25">
        <v>10649.728632267101</v>
      </c>
    </row>
    <row r="83" spans="1:5" ht="37.5">
      <c r="A83" s="26">
        <v>11</v>
      </c>
      <c r="B83" s="26" t="s">
        <v>130</v>
      </c>
      <c r="C83" s="28" t="s">
        <v>131</v>
      </c>
      <c r="D83" s="26" t="s">
        <v>38</v>
      </c>
      <c r="E83" s="25">
        <v>9856.9806195098809</v>
      </c>
    </row>
    <row r="84" spans="1:5" ht="18.75">
      <c r="A84" s="26">
        <v>12</v>
      </c>
      <c r="B84" s="26" t="s">
        <v>132</v>
      </c>
      <c r="C84" s="28" t="s">
        <v>133</v>
      </c>
      <c r="D84" s="26" t="s">
        <v>38</v>
      </c>
      <c r="E84" s="25">
        <v>7136.4810577814696</v>
      </c>
    </row>
    <row r="85" spans="1:5" ht="18.75">
      <c r="A85" s="26">
        <v>13</v>
      </c>
      <c r="B85" s="26" t="s">
        <v>134</v>
      </c>
      <c r="C85" s="28" t="s">
        <v>135</v>
      </c>
      <c r="D85" s="26" t="s">
        <v>38</v>
      </c>
      <c r="E85" s="25">
        <v>5265.4584097549396</v>
      </c>
    </row>
    <row r="86" spans="1:5" ht="18.75">
      <c r="A86" s="26">
        <v>14</v>
      </c>
      <c r="B86" s="26" t="s">
        <v>136</v>
      </c>
      <c r="C86" s="28" t="s">
        <v>137</v>
      </c>
      <c r="D86" s="26" t="s">
        <v>38</v>
      </c>
      <c r="E86" s="25">
        <v>11846.0095387704</v>
      </c>
    </row>
    <row r="87" spans="1:5" ht="18.75">
      <c r="A87" s="26">
        <v>15</v>
      </c>
      <c r="B87" s="26" t="s">
        <v>138</v>
      </c>
      <c r="C87" s="28" t="s">
        <v>139</v>
      </c>
      <c r="D87" s="26" t="s">
        <v>38</v>
      </c>
      <c r="E87" s="25">
        <v>15603.933832516501</v>
      </c>
    </row>
    <row r="88" spans="1:5" ht="18.75">
      <c r="A88" s="26">
        <v>16</v>
      </c>
      <c r="B88" s="26" t="s">
        <v>140</v>
      </c>
      <c r="C88" s="28" t="s">
        <v>141</v>
      </c>
      <c r="D88" s="26" t="s">
        <v>38</v>
      </c>
      <c r="E88" s="25">
        <v>4802.77200650329</v>
      </c>
    </row>
    <row r="89" spans="1:5" ht="18.75">
      <c r="A89" s="26">
        <v>17</v>
      </c>
      <c r="B89" s="26" t="s">
        <v>142</v>
      </c>
      <c r="C89" s="28" t="s">
        <v>143</v>
      </c>
      <c r="D89" s="26" t="s">
        <v>38</v>
      </c>
      <c r="E89" s="25">
        <v>15025.586186013201</v>
      </c>
    </row>
    <row r="90" spans="1:5" ht="18.75">
      <c r="A90" s="26">
        <v>18</v>
      </c>
      <c r="B90" s="26" t="s">
        <v>144</v>
      </c>
      <c r="C90" s="28" t="s">
        <v>145</v>
      </c>
      <c r="D90" s="26" t="s">
        <v>38</v>
      </c>
      <c r="E90" s="25">
        <v>15601.479335768099</v>
      </c>
    </row>
    <row r="91" spans="1:5" ht="18.75">
      <c r="A91" s="26">
        <v>20</v>
      </c>
      <c r="B91" s="26" t="s">
        <v>146</v>
      </c>
      <c r="C91" s="28" t="s">
        <v>147</v>
      </c>
      <c r="D91" s="26" t="s">
        <v>38</v>
      </c>
      <c r="E91" s="25">
        <v>7009.6536130065797</v>
      </c>
    </row>
    <row r="92" spans="1:5" ht="18.75">
      <c r="A92" s="26">
        <v>21</v>
      </c>
      <c r="B92" s="26" t="s">
        <v>148</v>
      </c>
      <c r="C92" s="28" t="s">
        <v>149</v>
      </c>
      <c r="D92" s="26" t="s">
        <v>38</v>
      </c>
      <c r="E92" s="25">
        <v>4962.7560065032903</v>
      </c>
    </row>
    <row r="93" spans="1:5" ht="18.75">
      <c r="A93" s="26">
        <v>22</v>
      </c>
      <c r="B93" s="26" t="s">
        <v>150</v>
      </c>
      <c r="C93" s="28" t="s">
        <v>151</v>
      </c>
      <c r="D93" s="26" t="s">
        <v>38</v>
      </c>
      <c r="E93" s="25">
        <v>7154.95680650329</v>
      </c>
    </row>
    <row r="94" spans="1:5" ht="18.75">
      <c r="A94" s="26">
        <v>23</v>
      </c>
      <c r="B94" s="26" t="s">
        <v>152</v>
      </c>
      <c r="C94" s="28" t="s">
        <v>153</v>
      </c>
      <c r="D94" s="26" t="s">
        <v>38</v>
      </c>
      <c r="E94" s="25">
        <v>16637.228139019699</v>
      </c>
    </row>
    <row r="95" spans="1:5" ht="37.5">
      <c r="A95" s="26">
        <v>24</v>
      </c>
      <c r="B95" s="26" t="s">
        <v>154</v>
      </c>
      <c r="C95" s="28" t="s">
        <v>155</v>
      </c>
      <c r="D95" s="26" t="s">
        <v>38</v>
      </c>
      <c r="E95" s="25">
        <v>15160.2600390197</v>
      </c>
    </row>
    <row r="96" spans="1:5" ht="18.75">
      <c r="A96" s="26">
        <v>26</v>
      </c>
      <c r="B96" s="26" t="s">
        <v>156</v>
      </c>
      <c r="C96" s="28" t="s">
        <v>157</v>
      </c>
      <c r="D96" s="26" t="s">
        <v>38</v>
      </c>
      <c r="E96" s="25">
        <v>14565.7305325165</v>
      </c>
    </row>
    <row r="97" spans="1:5" ht="37.5">
      <c r="A97" s="26">
        <v>27</v>
      </c>
      <c r="B97" s="26" t="s">
        <v>158</v>
      </c>
      <c r="C97" s="28" t="s">
        <v>159</v>
      </c>
      <c r="D97" s="26" t="s">
        <v>38</v>
      </c>
      <c r="E97" s="25">
        <v>13369.4496260132</v>
      </c>
    </row>
    <row r="98" spans="1:5" ht="37.5">
      <c r="A98" s="26">
        <v>28</v>
      </c>
      <c r="B98" s="26" t="s">
        <v>160</v>
      </c>
      <c r="C98" s="28" t="s">
        <v>161</v>
      </c>
      <c r="D98" s="26" t="s">
        <v>38</v>
      </c>
      <c r="E98" s="25">
        <v>15160.2600390197</v>
      </c>
    </row>
    <row r="99" spans="1:5" ht="18.75">
      <c r="A99" s="26">
        <v>29</v>
      </c>
      <c r="B99" s="26" t="s">
        <v>162</v>
      </c>
      <c r="C99" s="28" t="s">
        <v>163</v>
      </c>
      <c r="D99" s="26" t="s">
        <v>38</v>
      </c>
      <c r="E99" s="25">
        <v>7985.1794035010298</v>
      </c>
    </row>
    <row r="100" spans="1:5" ht="18.75">
      <c r="A100" s="26">
        <v>30</v>
      </c>
      <c r="B100" s="26" t="s">
        <v>164</v>
      </c>
      <c r="C100" s="28" t="s">
        <v>165</v>
      </c>
      <c r="D100" s="26" t="s">
        <v>38</v>
      </c>
      <c r="E100" s="25">
        <v>7839.3630130065803</v>
      </c>
    </row>
    <row r="101" spans="1:5" ht="18.75">
      <c r="A101" s="26">
        <v>31</v>
      </c>
      <c r="B101" s="26" t="s">
        <v>166</v>
      </c>
      <c r="C101" s="28" t="s">
        <v>167</v>
      </c>
      <c r="D101" s="26" t="s">
        <v>38</v>
      </c>
      <c r="E101" s="25">
        <v>24094.4738522757</v>
      </c>
    </row>
    <row r="102" spans="1:5" ht="18.75">
      <c r="A102" s="26">
        <v>32</v>
      </c>
      <c r="B102" s="26" t="s">
        <v>168</v>
      </c>
      <c r="C102" s="28" t="s">
        <v>169</v>
      </c>
      <c r="D102" s="26" t="s">
        <v>38</v>
      </c>
      <c r="E102" s="25">
        <v>28625.699265032901</v>
      </c>
    </row>
    <row r="103" spans="1:5" ht="18.75">
      <c r="A103" s="26">
        <v>33</v>
      </c>
      <c r="B103" s="26" t="s">
        <v>170</v>
      </c>
      <c r="C103" s="28" t="s">
        <v>171</v>
      </c>
      <c r="D103" s="26" t="s">
        <v>38</v>
      </c>
      <c r="E103" s="25">
        <v>15601.479335768099</v>
      </c>
    </row>
    <row r="104" spans="1:5" ht="18.75">
      <c r="A104" s="26">
        <v>34</v>
      </c>
      <c r="B104" s="26" t="s">
        <v>172</v>
      </c>
      <c r="C104" s="28" t="s">
        <v>173</v>
      </c>
      <c r="D104" s="26" t="s">
        <v>38</v>
      </c>
      <c r="E104" s="25">
        <v>9981.5160227615197</v>
      </c>
    </row>
    <row r="105" spans="1:5" ht="18.75">
      <c r="A105" s="48"/>
      <c r="B105" s="118" t="s">
        <v>174</v>
      </c>
      <c r="C105" s="118"/>
      <c r="D105" s="118"/>
      <c r="E105" s="118"/>
    </row>
    <row r="106" spans="1:5" ht="18.75">
      <c r="A106" s="26">
        <v>1</v>
      </c>
      <c r="B106" s="26" t="s">
        <v>175</v>
      </c>
      <c r="C106" s="47" t="s">
        <v>176</v>
      </c>
      <c r="D106" s="26" t="s">
        <v>53</v>
      </c>
      <c r="E106" s="25">
        <v>1492.70308535149</v>
      </c>
    </row>
    <row r="107" spans="1:5" ht="18.75">
      <c r="A107" s="26">
        <v>2</v>
      </c>
      <c r="B107" s="26" t="s">
        <v>177</v>
      </c>
      <c r="C107" s="47" t="s">
        <v>178</v>
      </c>
      <c r="D107" s="26" t="s">
        <v>53</v>
      </c>
      <c r="E107" s="25">
        <v>1645.0390938866401</v>
      </c>
    </row>
    <row r="108" spans="1:5" ht="18.75">
      <c r="A108" s="26">
        <v>3</v>
      </c>
      <c r="B108" s="26" t="s">
        <v>179</v>
      </c>
      <c r="C108" s="47" t="s">
        <v>180</v>
      </c>
      <c r="D108" s="26" t="s">
        <v>53</v>
      </c>
      <c r="E108" s="25">
        <v>1492.70308535149</v>
      </c>
    </row>
    <row r="109" spans="1:5" ht="18.75">
      <c r="A109" s="26">
        <v>4</v>
      </c>
      <c r="B109" s="26" t="s">
        <v>181</v>
      </c>
      <c r="C109" s="47" t="s">
        <v>182</v>
      </c>
      <c r="D109" s="26" t="s">
        <v>53</v>
      </c>
      <c r="E109" s="25">
        <v>1359.61881619312</v>
      </c>
    </row>
    <row r="110" spans="1:5" ht="18.75">
      <c r="A110" s="26">
        <v>5</v>
      </c>
      <c r="B110" s="26" t="s">
        <v>51</v>
      </c>
      <c r="C110" s="47" t="s">
        <v>183</v>
      </c>
      <c r="D110" s="26" t="s">
        <v>53</v>
      </c>
      <c r="E110" s="25">
        <v>1754.32310668937</v>
      </c>
    </row>
    <row r="111" spans="1:5" ht="37.5">
      <c r="A111" s="26">
        <v>6</v>
      </c>
      <c r="B111" s="26" t="s">
        <v>184</v>
      </c>
      <c r="C111" s="47" t="s">
        <v>185</v>
      </c>
      <c r="D111" s="26" t="s">
        <v>53</v>
      </c>
      <c r="E111" s="25">
        <v>1883.1220752245199</v>
      </c>
    </row>
    <row r="112" spans="1:5" ht="37.5">
      <c r="A112" s="26">
        <v>7</v>
      </c>
      <c r="B112" s="26" t="s">
        <v>186</v>
      </c>
      <c r="C112" s="47" t="s">
        <v>187</v>
      </c>
      <c r="D112" s="26" t="s">
        <v>53</v>
      </c>
      <c r="E112" s="25">
        <v>2800.8031920408598</v>
      </c>
    </row>
    <row r="113" spans="1:5" ht="18.75">
      <c r="A113" s="26">
        <v>8</v>
      </c>
      <c r="B113" s="26" t="s">
        <v>188</v>
      </c>
      <c r="C113" s="47" t="s">
        <v>189</v>
      </c>
      <c r="D113" s="26" t="s">
        <v>53</v>
      </c>
      <c r="E113" s="25">
        <v>969.46304267574703</v>
      </c>
    </row>
    <row r="114" spans="1:5" ht="18.75">
      <c r="A114" s="26">
        <v>9</v>
      </c>
      <c r="B114" s="26" t="s">
        <v>190</v>
      </c>
      <c r="C114" s="47" t="s">
        <v>191</v>
      </c>
      <c r="D114" s="26" t="s">
        <v>53</v>
      </c>
      <c r="E114" s="25">
        <v>969.46304267574703</v>
      </c>
    </row>
    <row r="115" spans="1:5" ht="18.75">
      <c r="A115" s="26">
        <v>10</v>
      </c>
      <c r="B115" s="26" t="s">
        <v>192</v>
      </c>
      <c r="C115" s="47" t="s">
        <v>193</v>
      </c>
      <c r="D115" s="26" t="s">
        <v>53</v>
      </c>
      <c r="E115" s="25">
        <v>969.46304267574703</v>
      </c>
    </row>
    <row r="116" spans="1:5" ht="18.75">
      <c r="A116" s="26">
        <v>11</v>
      </c>
      <c r="B116" s="26" t="s">
        <v>194</v>
      </c>
      <c r="C116" s="47" t="s">
        <v>195</v>
      </c>
      <c r="D116" s="26" t="s">
        <v>53</v>
      </c>
      <c r="E116" s="25">
        <v>969.46304267574703</v>
      </c>
    </row>
    <row r="117" spans="1:5" ht="18.75">
      <c r="A117" s="26">
        <v>12</v>
      </c>
      <c r="B117" s="26" t="s">
        <v>196</v>
      </c>
      <c r="C117" s="47" t="s">
        <v>197</v>
      </c>
      <c r="D117" s="26" t="s">
        <v>53</v>
      </c>
      <c r="E117" s="25">
        <v>1492.70308535149</v>
      </c>
    </row>
    <row r="118" spans="1:5" ht="18.75">
      <c r="A118" s="26">
        <v>13</v>
      </c>
      <c r="B118" s="26" t="s">
        <v>198</v>
      </c>
      <c r="C118" s="47" t="s">
        <v>199</v>
      </c>
      <c r="D118" s="26" t="s">
        <v>53</v>
      </c>
      <c r="E118" s="25">
        <v>1231.0830640136201</v>
      </c>
    </row>
    <row r="119" spans="1:5" ht="37.5">
      <c r="A119" s="26">
        <v>14</v>
      </c>
      <c r="B119" s="26" t="s">
        <v>200</v>
      </c>
      <c r="C119" s="47" t="s">
        <v>201</v>
      </c>
      <c r="D119" s="26" t="s">
        <v>53</v>
      </c>
      <c r="E119" s="25">
        <v>1231.0830640136201</v>
      </c>
    </row>
    <row r="120" spans="1:5" ht="18.75">
      <c r="A120" s="26">
        <v>15</v>
      </c>
      <c r="B120" s="26" t="s">
        <v>202</v>
      </c>
      <c r="C120" s="47" t="s">
        <v>203</v>
      </c>
      <c r="D120" s="26" t="s">
        <v>53</v>
      </c>
      <c r="E120" s="25">
        <v>1492.70308535149</v>
      </c>
    </row>
    <row r="121" spans="1:5" ht="18.75">
      <c r="A121" s="26">
        <v>16</v>
      </c>
      <c r="B121" s="26" t="s">
        <v>204</v>
      </c>
      <c r="C121" s="47" t="s">
        <v>205</v>
      </c>
      <c r="D121" s="26" t="s">
        <v>53</v>
      </c>
      <c r="E121" s="25">
        <v>864.81503414059796</v>
      </c>
    </row>
    <row r="122" spans="1:5" ht="18.75">
      <c r="A122" s="26">
        <v>17</v>
      </c>
      <c r="B122" s="26" t="s">
        <v>206</v>
      </c>
      <c r="C122" s="47" t="s">
        <v>207</v>
      </c>
      <c r="D122" s="26" t="s">
        <v>53</v>
      </c>
      <c r="E122" s="25">
        <v>1231.0830640136201</v>
      </c>
    </row>
    <row r="123" spans="1:5" ht="18.75">
      <c r="A123" s="26">
        <v>18</v>
      </c>
      <c r="B123" s="26" t="s">
        <v>208</v>
      </c>
      <c r="C123" s="47" t="s">
        <v>209</v>
      </c>
      <c r="D123" s="26" t="s">
        <v>53</v>
      </c>
      <c r="E123" s="25">
        <v>1231.0830640136201</v>
      </c>
    </row>
    <row r="124" spans="1:5" ht="18.75">
      <c r="A124" s="26">
        <v>19</v>
      </c>
      <c r="B124" s="26" t="s">
        <v>210</v>
      </c>
      <c r="C124" s="47" t="s">
        <v>211</v>
      </c>
      <c r="D124" s="26" t="s">
        <v>53</v>
      </c>
      <c r="E124" s="25">
        <v>1492.70308535149</v>
      </c>
    </row>
    <row r="125" spans="1:5" ht="18.75">
      <c r="A125" s="26">
        <v>20</v>
      </c>
      <c r="B125" s="26" t="s">
        <v>212</v>
      </c>
      <c r="C125" s="47" t="s">
        <v>213</v>
      </c>
      <c r="D125" s="26" t="s">
        <v>53</v>
      </c>
      <c r="E125" s="25">
        <v>969.46304267574703</v>
      </c>
    </row>
    <row r="126" spans="1:5" ht="18.75">
      <c r="A126" s="26">
        <v>21</v>
      </c>
      <c r="B126" s="26" t="s">
        <v>214</v>
      </c>
      <c r="C126" s="47" t="s">
        <v>215</v>
      </c>
      <c r="D126" s="26" t="s">
        <v>53</v>
      </c>
      <c r="E126" s="25">
        <v>1492.70308535149</v>
      </c>
    </row>
    <row r="127" spans="1:5" ht="18.75">
      <c r="A127" s="26">
        <v>22</v>
      </c>
      <c r="B127" s="26" t="s">
        <v>216</v>
      </c>
      <c r="C127" s="47" t="s">
        <v>217</v>
      </c>
      <c r="D127" s="26" t="s">
        <v>53</v>
      </c>
      <c r="E127" s="25">
        <v>1492.70308535149</v>
      </c>
    </row>
    <row r="128" spans="1:5" ht="18.75">
      <c r="A128" s="26">
        <v>23</v>
      </c>
      <c r="B128" s="26" t="s">
        <v>218</v>
      </c>
      <c r="C128" s="47" t="s">
        <v>219</v>
      </c>
      <c r="D128" s="26" t="s">
        <v>53</v>
      </c>
      <c r="E128" s="25">
        <v>707.84302133787401</v>
      </c>
    </row>
    <row r="129" spans="1:5" ht="18.75">
      <c r="A129" s="26">
        <v>24</v>
      </c>
      <c r="B129" s="26" t="s">
        <v>220</v>
      </c>
      <c r="C129" s="47" t="s">
        <v>221</v>
      </c>
      <c r="D129" s="26" t="s">
        <v>53</v>
      </c>
      <c r="E129" s="25">
        <v>1335.73107254877</v>
      </c>
    </row>
    <row r="130" spans="1:5" ht="18.75">
      <c r="A130" s="26">
        <v>25</v>
      </c>
      <c r="B130" s="26" t="s">
        <v>222</v>
      </c>
      <c r="C130" s="47" t="s">
        <v>223</v>
      </c>
      <c r="D130" s="26" t="s">
        <v>53</v>
      </c>
      <c r="E130" s="25">
        <v>1965.19659565338</v>
      </c>
    </row>
    <row r="131" spans="1:5" ht="18.75">
      <c r="A131" s="26">
        <v>26</v>
      </c>
      <c r="B131" s="26" t="s">
        <v>224</v>
      </c>
      <c r="C131" s="47" t="s">
        <v>225</v>
      </c>
      <c r="D131" s="26" t="s">
        <v>53</v>
      </c>
      <c r="E131" s="25">
        <v>2053.34098414249</v>
      </c>
    </row>
    <row r="132" spans="1:5" ht="18.75">
      <c r="A132" s="26">
        <v>27</v>
      </c>
      <c r="B132" s="26" t="s">
        <v>226</v>
      </c>
      <c r="C132" s="47" t="s">
        <v>227</v>
      </c>
      <c r="D132" s="26" t="s">
        <v>53</v>
      </c>
      <c r="E132" s="25">
        <v>1965.19659565338</v>
      </c>
    </row>
    <row r="133" spans="1:5" ht="18.75">
      <c r="A133" s="26">
        <v>28</v>
      </c>
      <c r="B133" s="26" t="s">
        <v>228</v>
      </c>
      <c r="C133" s="47" t="s">
        <v>229</v>
      </c>
      <c r="D133" s="26" t="s">
        <v>53</v>
      </c>
      <c r="E133" s="25">
        <v>1492.70308535149</v>
      </c>
    </row>
    <row r="134" spans="1:5" ht="18.75">
      <c r="A134" s="30"/>
      <c r="B134" s="110" t="s">
        <v>230</v>
      </c>
      <c r="C134" s="111"/>
      <c r="D134" s="111"/>
      <c r="E134" s="111"/>
    </row>
    <row r="135" spans="1:5" ht="18.75">
      <c r="A135" s="26">
        <v>1</v>
      </c>
      <c r="B135" s="26" t="s">
        <v>231</v>
      </c>
      <c r="C135" s="47" t="s">
        <v>232</v>
      </c>
      <c r="D135" s="26" t="s">
        <v>53</v>
      </c>
      <c r="E135" s="25">
        <v>581.99441119410801</v>
      </c>
    </row>
    <row r="136" spans="1:5" ht="37.5">
      <c r="A136" s="26">
        <v>2</v>
      </c>
      <c r="B136" s="26" t="s">
        <v>233</v>
      </c>
      <c r="C136" s="47" t="s">
        <v>234</v>
      </c>
      <c r="D136" s="26" t="s">
        <v>53</v>
      </c>
      <c r="E136" s="25">
        <v>1481.42901103592</v>
      </c>
    </row>
    <row r="137" spans="1:5" ht="37.5">
      <c r="A137" s="26">
        <v>3</v>
      </c>
      <c r="B137" s="26" t="s">
        <v>235</v>
      </c>
      <c r="C137" s="47" t="s">
        <v>236</v>
      </c>
      <c r="D137" s="26" t="s">
        <v>53</v>
      </c>
      <c r="E137" s="25">
        <v>1762.4632632431101</v>
      </c>
    </row>
    <row r="138" spans="1:5" ht="37.5">
      <c r="A138" s="26">
        <v>4</v>
      </c>
      <c r="B138" s="26" t="s">
        <v>237</v>
      </c>
      <c r="C138" s="47" t="s">
        <v>238</v>
      </c>
      <c r="D138" s="26" t="s">
        <v>53</v>
      </c>
      <c r="E138" s="25">
        <v>2078.2643344619401</v>
      </c>
    </row>
    <row r="139" spans="1:5" ht="37.5">
      <c r="A139" s="26">
        <v>5</v>
      </c>
      <c r="B139" s="26" t="s">
        <v>239</v>
      </c>
      <c r="C139" s="47" t="s">
        <v>240</v>
      </c>
      <c r="D139" s="26" t="s">
        <v>53</v>
      </c>
      <c r="E139" s="25">
        <v>1996.22076883399</v>
      </c>
    </row>
    <row r="140" spans="1:5" ht="18.75">
      <c r="A140" s="26">
        <v>6</v>
      </c>
      <c r="B140" s="26" t="s">
        <v>241</v>
      </c>
      <c r="C140" s="47" t="s">
        <v>242</v>
      </c>
      <c r="D140" s="34" t="s">
        <v>53</v>
      </c>
      <c r="E140" s="25">
        <v>2084.32151545029</v>
      </c>
    </row>
    <row r="141" spans="1:5" ht="18.75">
      <c r="A141" s="26">
        <v>7</v>
      </c>
      <c r="B141" s="26" t="s">
        <v>243</v>
      </c>
      <c r="C141" s="47" t="s">
        <v>244</v>
      </c>
      <c r="D141" s="34" t="s">
        <v>53</v>
      </c>
      <c r="E141" s="25">
        <v>1968.47264387054</v>
      </c>
    </row>
    <row r="142" spans="1:5" ht="18.75">
      <c r="A142" s="26">
        <v>8</v>
      </c>
      <c r="B142" s="26" t="s">
        <v>245</v>
      </c>
      <c r="C142" s="47" t="s">
        <v>246</v>
      </c>
      <c r="D142" s="34" t="s">
        <v>53</v>
      </c>
      <c r="E142" s="25">
        <v>1202.6537024141701</v>
      </c>
    </row>
    <row r="143" spans="1:5" ht="18.75">
      <c r="A143" s="26">
        <v>9</v>
      </c>
      <c r="B143" s="26" t="s">
        <v>247</v>
      </c>
      <c r="C143" s="47" t="s">
        <v>248</v>
      </c>
      <c r="D143" s="34" t="s">
        <v>53</v>
      </c>
      <c r="E143" s="25">
        <v>1702.46849717947</v>
      </c>
    </row>
    <row r="144" spans="1:5" ht="18.75">
      <c r="A144" s="26">
        <v>10</v>
      </c>
      <c r="B144" s="26" t="s">
        <v>249</v>
      </c>
      <c r="C144" s="47" t="s">
        <v>250</v>
      </c>
      <c r="D144" s="34" t="s">
        <v>53</v>
      </c>
      <c r="E144" s="25">
        <v>634.04062113932798</v>
      </c>
    </row>
    <row r="145" spans="1:5" ht="37.5">
      <c r="A145" s="26">
        <v>11</v>
      </c>
      <c r="B145" s="26" t="s">
        <v>251</v>
      </c>
      <c r="C145" s="47" t="s">
        <v>252</v>
      </c>
      <c r="D145" s="34" t="s">
        <v>53</v>
      </c>
      <c r="E145" s="25">
        <v>479.88227895528701</v>
      </c>
    </row>
    <row r="146" spans="1:5" ht="18.75">
      <c r="A146" s="83"/>
      <c r="B146" s="97" t="s">
        <v>253</v>
      </c>
      <c r="C146" s="98"/>
      <c r="D146" s="98"/>
      <c r="E146" s="98"/>
    </row>
    <row r="147" spans="1:5" ht="18.75">
      <c r="A147" s="83"/>
      <c r="B147" s="118" t="s">
        <v>254</v>
      </c>
      <c r="C147" s="118"/>
      <c r="D147" s="118"/>
      <c r="E147" s="118"/>
    </row>
    <row r="148" spans="1:5" ht="18.75">
      <c r="A148" s="8">
        <v>1</v>
      </c>
      <c r="B148" s="8" t="s">
        <v>255</v>
      </c>
      <c r="C148" s="50" t="s">
        <v>256</v>
      </c>
      <c r="D148" s="8" t="s">
        <v>53</v>
      </c>
      <c r="E148" s="25">
        <v>536.91429574456197</v>
      </c>
    </row>
    <row r="149" spans="1:5" ht="18.75">
      <c r="A149" s="8">
        <v>2</v>
      </c>
      <c r="B149" s="8" t="s">
        <v>257</v>
      </c>
      <c r="C149" s="50" t="s">
        <v>258</v>
      </c>
      <c r="D149" s="8" t="s">
        <v>53</v>
      </c>
      <c r="E149" s="25">
        <v>271.78706718048397</v>
      </c>
    </row>
    <row r="150" spans="1:5" ht="18.75">
      <c r="A150" s="8">
        <v>3</v>
      </c>
      <c r="B150" s="8" t="s">
        <v>259</v>
      </c>
      <c r="C150" s="50" t="s">
        <v>260</v>
      </c>
      <c r="D150" s="8" t="s">
        <v>53</v>
      </c>
      <c r="E150" s="25">
        <v>145.26115642604699</v>
      </c>
    </row>
    <row r="151" spans="1:5" ht="18.75">
      <c r="A151" s="8">
        <v>4</v>
      </c>
      <c r="B151" s="8" t="s">
        <v>261</v>
      </c>
      <c r="C151" s="50" t="s">
        <v>262</v>
      </c>
      <c r="D151" s="8" t="s">
        <v>53</v>
      </c>
      <c r="E151" s="25">
        <v>145.26115642604699</v>
      </c>
    </row>
    <row r="152" spans="1:5" ht="18.75">
      <c r="A152" s="8">
        <v>5</v>
      </c>
      <c r="B152" s="8" t="s">
        <v>263</v>
      </c>
      <c r="C152" s="50" t="s">
        <v>264</v>
      </c>
      <c r="D152" s="8" t="s">
        <v>53</v>
      </c>
      <c r="E152" s="25">
        <v>119.872948426047</v>
      </c>
    </row>
    <row r="153" spans="1:5" ht="18.75">
      <c r="A153" s="8">
        <v>6</v>
      </c>
      <c r="B153" s="8" t="s">
        <v>265</v>
      </c>
      <c r="C153" s="50" t="s">
        <v>266</v>
      </c>
      <c r="D153" s="8" t="s">
        <v>53</v>
      </c>
      <c r="E153" s="25">
        <v>144.77585463907101</v>
      </c>
    </row>
    <row r="154" spans="1:5" ht="18.75">
      <c r="A154" s="8">
        <v>7</v>
      </c>
      <c r="B154" s="8" t="s">
        <v>267</v>
      </c>
      <c r="C154" s="50" t="s">
        <v>268</v>
      </c>
      <c r="D154" s="8" t="s">
        <v>53</v>
      </c>
      <c r="E154" s="25">
        <v>145.26115642604699</v>
      </c>
    </row>
    <row r="155" spans="1:5" ht="18.75">
      <c r="A155" s="8">
        <v>8</v>
      </c>
      <c r="B155" s="8" t="s">
        <v>269</v>
      </c>
      <c r="C155" s="50" t="s">
        <v>270</v>
      </c>
      <c r="D155" s="8" t="s">
        <v>53</v>
      </c>
      <c r="E155" s="25">
        <v>216.470818120323</v>
      </c>
    </row>
    <row r="156" spans="1:5" ht="18.75">
      <c r="A156" s="83"/>
      <c r="B156" s="118" t="s">
        <v>271</v>
      </c>
      <c r="C156" s="118"/>
      <c r="D156" s="118"/>
      <c r="E156" s="118"/>
    </row>
    <row r="157" spans="1:5" ht="18.75">
      <c r="A157" s="8">
        <v>1</v>
      </c>
      <c r="B157" s="8" t="s">
        <v>272</v>
      </c>
      <c r="C157" s="50" t="s">
        <v>273</v>
      </c>
      <c r="D157" s="8" t="s">
        <v>53</v>
      </c>
      <c r="E157" s="25">
        <v>254.60100663907099</v>
      </c>
    </row>
    <row r="158" spans="1:5" ht="18.75">
      <c r="A158" s="8">
        <v>2</v>
      </c>
      <c r="B158" s="8" t="s">
        <v>274</v>
      </c>
      <c r="C158" s="50" t="s">
        <v>275</v>
      </c>
      <c r="D158" s="8" t="s">
        <v>53</v>
      </c>
      <c r="E158" s="25">
        <v>376.794174639071</v>
      </c>
    </row>
    <row r="159" spans="1:5" ht="18.75">
      <c r="A159" s="8">
        <v>3</v>
      </c>
      <c r="B159" s="8" t="s">
        <v>276</v>
      </c>
      <c r="C159" s="50" t="s">
        <v>277</v>
      </c>
      <c r="D159" s="8" t="s">
        <v>53</v>
      </c>
      <c r="E159" s="25">
        <v>255.025592852095</v>
      </c>
    </row>
    <row r="160" spans="1:5" ht="18.75">
      <c r="A160" s="8">
        <v>4</v>
      </c>
      <c r="B160" s="8" t="s">
        <v>278</v>
      </c>
      <c r="C160" s="50" t="s">
        <v>279</v>
      </c>
      <c r="D160" s="8" t="s">
        <v>53</v>
      </c>
      <c r="E160" s="25">
        <v>150.35312731953499</v>
      </c>
    </row>
    <row r="161" spans="1:5" ht="18.75">
      <c r="A161" s="8">
        <v>5</v>
      </c>
      <c r="B161" s="8" t="s">
        <v>280</v>
      </c>
      <c r="C161" s="50" t="s">
        <v>281</v>
      </c>
      <c r="D161" s="8" t="s">
        <v>53</v>
      </c>
      <c r="E161" s="25">
        <v>148.373127319535</v>
      </c>
    </row>
    <row r="162" spans="1:5" ht="18.75">
      <c r="A162" s="8">
        <v>6</v>
      </c>
      <c r="B162" s="8" t="s">
        <v>282</v>
      </c>
      <c r="C162" s="50" t="s">
        <v>283</v>
      </c>
      <c r="D162" s="8" t="s">
        <v>53</v>
      </c>
      <c r="E162" s="25">
        <v>142.87784731953499</v>
      </c>
    </row>
    <row r="163" spans="1:5" ht="18.75">
      <c r="A163" s="8">
        <v>7</v>
      </c>
      <c r="B163" s="8" t="s">
        <v>284</v>
      </c>
      <c r="C163" s="50" t="s">
        <v>285</v>
      </c>
      <c r="D163" s="8" t="s">
        <v>53</v>
      </c>
      <c r="E163" s="25">
        <v>149.093127319535</v>
      </c>
    </row>
    <row r="164" spans="1:5" ht="18.75">
      <c r="A164" s="83"/>
      <c r="B164" s="118" t="s">
        <v>286</v>
      </c>
      <c r="C164" s="118"/>
      <c r="D164" s="118"/>
      <c r="E164" s="118"/>
    </row>
    <row r="165" spans="1:5" ht="18.75">
      <c r="A165" s="8">
        <v>1</v>
      </c>
      <c r="B165" s="8" t="s">
        <v>287</v>
      </c>
      <c r="C165" s="50" t="s">
        <v>57</v>
      </c>
      <c r="D165" s="8" t="s">
        <v>53</v>
      </c>
      <c r="E165" s="25">
        <v>675.96356530080698</v>
      </c>
    </row>
    <row r="166" spans="1:5" ht="18.75">
      <c r="A166" s="83"/>
      <c r="B166" s="119" t="s">
        <v>288</v>
      </c>
      <c r="C166" s="119"/>
      <c r="D166" s="119"/>
      <c r="E166" s="119"/>
    </row>
    <row r="167" spans="1:5" ht="18.75">
      <c r="A167" s="8">
        <v>1</v>
      </c>
      <c r="B167" s="8" t="s">
        <v>289</v>
      </c>
      <c r="C167" s="50" t="s">
        <v>290</v>
      </c>
      <c r="D167" s="8" t="s">
        <v>53</v>
      </c>
      <c r="E167" s="29">
        <v>152.41846042604701</v>
      </c>
    </row>
    <row r="168" spans="1:5" ht="37.5">
      <c r="A168" s="8">
        <v>2</v>
      </c>
      <c r="B168" s="8" t="s">
        <v>291</v>
      </c>
      <c r="C168" s="50" t="s">
        <v>292</v>
      </c>
      <c r="D168" s="8" t="s">
        <v>53</v>
      </c>
      <c r="E168" s="29">
        <v>188.05846042604699</v>
      </c>
    </row>
    <row r="169" spans="1:5" ht="18.75">
      <c r="A169" s="8">
        <v>3</v>
      </c>
      <c r="B169" s="8" t="s">
        <v>293</v>
      </c>
      <c r="C169" s="50" t="s">
        <v>294</v>
      </c>
      <c r="D169" s="8" t="s">
        <v>53</v>
      </c>
      <c r="E169" s="29">
        <v>260.30271506511798</v>
      </c>
    </row>
    <row r="170" spans="1:5" ht="18.75">
      <c r="A170" s="8">
        <v>4</v>
      </c>
      <c r="B170" s="8" t="s">
        <v>295</v>
      </c>
      <c r="C170" s="50" t="s">
        <v>296</v>
      </c>
      <c r="D170" s="8" t="s">
        <v>53</v>
      </c>
      <c r="E170" s="29">
        <v>159.49846042604699</v>
      </c>
    </row>
    <row r="171" spans="1:5" ht="18.75">
      <c r="A171" s="8">
        <v>5</v>
      </c>
      <c r="B171" s="8" t="s">
        <v>297</v>
      </c>
      <c r="C171" s="50" t="s">
        <v>298</v>
      </c>
      <c r="D171" s="8" t="s">
        <v>53</v>
      </c>
      <c r="E171" s="29">
        <v>174.409878639071</v>
      </c>
    </row>
    <row r="172" spans="1:5" ht="18.75">
      <c r="A172" s="8">
        <v>6</v>
      </c>
      <c r="B172" s="8" t="s">
        <v>299</v>
      </c>
      <c r="C172" s="50" t="s">
        <v>300</v>
      </c>
      <c r="D172" s="8" t="s">
        <v>53</v>
      </c>
      <c r="E172" s="29">
        <v>621.54666381459799</v>
      </c>
    </row>
    <row r="173" spans="1:5" ht="18.75">
      <c r="A173" s="39">
        <v>7</v>
      </c>
      <c r="B173" s="51" t="s">
        <v>301</v>
      </c>
      <c r="C173" s="52" t="s">
        <v>302</v>
      </c>
      <c r="D173" s="8" t="s">
        <v>53</v>
      </c>
      <c r="E173" s="53">
        <v>555</v>
      </c>
    </row>
    <row r="174" spans="1:5" ht="18.75">
      <c r="A174" s="83"/>
      <c r="B174" s="102" t="s">
        <v>303</v>
      </c>
      <c r="C174" s="103"/>
      <c r="D174" s="103"/>
      <c r="E174" s="103"/>
    </row>
    <row r="175" spans="1:5" ht="18.75">
      <c r="A175" s="8">
        <v>1</v>
      </c>
      <c r="B175" s="8" t="s">
        <v>304</v>
      </c>
      <c r="C175" s="50" t="s">
        <v>305</v>
      </c>
      <c r="D175" s="8" t="s">
        <v>53</v>
      </c>
      <c r="E175" s="25">
        <v>498.474426661736</v>
      </c>
    </row>
    <row r="176" spans="1:5" ht="18.75">
      <c r="A176" s="8">
        <v>2</v>
      </c>
      <c r="B176" s="8" t="s">
        <v>306</v>
      </c>
      <c r="C176" s="50" t="s">
        <v>307</v>
      </c>
      <c r="D176" s="8" t="s">
        <v>53</v>
      </c>
      <c r="E176" s="25">
        <v>182.64283642604701</v>
      </c>
    </row>
    <row r="177" spans="1:5" ht="18.75">
      <c r="A177" s="8">
        <v>3</v>
      </c>
      <c r="B177" s="8" t="s">
        <v>308</v>
      </c>
      <c r="C177" s="50" t="s">
        <v>309</v>
      </c>
      <c r="D177" s="8" t="s">
        <v>53</v>
      </c>
      <c r="E177" s="25">
        <v>230.51359106511799</v>
      </c>
    </row>
    <row r="178" spans="1:5" ht="18.75">
      <c r="A178" s="8">
        <v>4</v>
      </c>
      <c r="B178" s="8" t="s">
        <v>310</v>
      </c>
      <c r="C178" s="50" t="s">
        <v>311</v>
      </c>
      <c r="D178" s="8" t="s">
        <v>53</v>
      </c>
      <c r="E178" s="25">
        <v>775.53417063907102</v>
      </c>
    </row>
    <row r="179" spans="1:5" ht="18.75">
      <c r="A179" s="8">
        <v>5</v>
      </c>
      <c r="B179" s="8" t="s">
        <v>312</v>
      </c>
      <c r="C179" s="50" t="s">
        <v>313</v>
      </c>
      <c r="D179" s="8" t="s">
        <v>53</v>
      </c>
      <c r="E179" s="25">
        <v>1392.55919023569</v>
      </c>
    </row>
    <row r="180" spans="1:5" ht="18.75">
      <c r="A180" s="8">
        <v>6</v>
      </c>
      <c r="B180" s="8" t="s">
        <v>314</v>
      </c>
      <c r="C180" s="50" t="s">
        <v>315</v>
      </c>
      <c r="D180" s="8" t="s">
        <v>53</v>
      </c>
      <c r="E180" s="25">
        <v>649.57608703568803</v>
      </c>
    </row>
    <row r="181" spans="1:5" ht="18.75">
      <c r="A181" s="8">
        <v>7</v>
      </c>
      <c r="B181" s="8" t="s">
        <v>316</v>
      </c>
      <c r="C181" s="50" t="s">
        <v>317</v>
      </c>
      <c r="D181" s="8" t="s">
        <v>53</v>
      </c>
      <c r="E181" s="25">
        <v>363.41125618855102</v>
      </c>
    </row>
    <row r="182" spans="1:5" ht="18.75">
      <c r="A182" s="83"/>
      <c r="B182" s="108" t="s">
        <v>318</v>
      </c>
      <c r="C182" s="109"/>
      <c r="D182" s="109"/>
      <c r="E182" s="109"/>
    </row>
    <row r="183" spans="1:5" ht="18.75">
      <c r="A183" s="8">
        <v>1</v>
      </c>
      <c r="B183" s="8" t="s">
        <v>319</v>
      </c>
      <c r="C183" s="50" t="s">
        <v>320</v>
      </c>
      <c r="D183" s="8" t="s">
        <v>53</v>
      </c>
      <c r="E183" s="25">
        <v>170.61687516380101</v>
      </c>
    </row>
    <row r="184" spans="1:5" ht="18.75">
      <c r="A184" s="8">
        <v>2</v>
      </c>
      <c r="B184" s="8" t="s">
        <v>321</v>
      </c>
      <c r="C184" s="50" t="s">
        <v>322</v>
      </c>
      <c r="D184" s="8" t="s">
        <v>53</v>
      </c>
      <c r="E184" s="25">
        <v>132.467916426047</v>
      </c>
    </row>
    <row r="185" spans="1:5" ht="18.75">
      <c r="A185" s="8">
        <v>3</v>
      </c>
      <c r="B185" s="8" t="s">
        <v>323</v>
      </c>
      <c r="C185" s="50" t="s">
        <v>324</v>
      </c>
      <c r="D185" s="8" t="s">
        <v>53</v>
      </c>
      <c r="E185" s="25">
        <v>117.839916426047</v>
      </c>
    </row>
    <row r="186" spans="1:5" ht="18.75">
      <c r="A186" s="8">
        <v>4</v>
      </c>
      <c r="B186" s="8" t="s">
        <v>325</v>
      </c>
      <c r="C186" s="50" t="s">
        <v>326</v>
      </c>
      <c r="D186" s="8" t="s">
        <v>53</v>
      </c>
      <c r="E186" s="25">
        <v>101.381916426047</v>
      </c>
    </row>
    <row r="187" spans="1:5" ht="18.75">
      <c r="A187" s="8">
        <v>5</v>
      </c>
      <c r="B187" s="8" t="s">
        <v>327</v>
      </c>
      <c r="C187" s="50" t="s">
        <v>328</v>
      </c>
      <c r="D187" s="8" t="s">
        <v>53</v>
      </c>
      <c r="E187" s="25">
        <v>181.40781812032299</v>
      </c>
    </row>
    <row r="188" spans="1:5" ht="18.75">
      <c r="A188" s="8">
        <v>6</v>
      </c>
      <c r="B188" s="8" t="s">
        <v>329</v>
      </c>
      <c r="C188" s="50" t="s">
        <v>330</v>
      </c>
      <c r="D188" s="8" t="s">
        <v>53</v>
      </c>
      <c r="E188" s="25">
        <v>165.231818120323</v>
      </c>
    </row>
    <row r="189" spans="1:5" ht="18.75">
      <c r="A189" s="8">
        <v>7</v>
      </c>
      <c r="B189" s="8" t="s">
        <v>331</v>
      </c>
      <c r="C189" s="50" t="s">
        <v>332</v>
      </c>
      <c r="D189" s="8" t="s">
        <v>53</v>
      </c>
      <c r="E189" s="25">
        <v>163.28683642604699</v>
      </c>
    </row>
    <row r="190" spans="1:5" ht="18.75">
      <c r="A190" s="8">
        <v>8</v>
      </c>
      <c r="B190" s="8" t="s">
        <v>333</v>
      </c>
      <c r="C190" s="50" t="s">
        <v>334</v>
      </c>
      <c r="D190" s="8" t="s">
        <v>53</v>
      </c>
      <c r="E190" s="25">
        <v>169.671818120323</v>
      </c>
    </row>
    <row r="191" spans="1:5" ht="18.75">
      <c r="A191" s="8">
        <v>9</v>
      </c>
      <c r="B191" s="8" t="s">
        <v>335</v>
      </c>
      <c r="C191" s="50" t="s">
        <v>336</v>
      </c>
      <c r="D191" s="8" t="s">
        <v>53</v>
      </c>
      <c r="E191" s="25">
        <v>170.27181812032299</v>
      </c>
    </row>
    <row r="192" spans="1:5" ht="18.75">
      <c r="A192" s="8">
        <v>10</v>
      </c>
      <c r="B192" s="8" t="s">
        <v>337</v>
      </c>
      <c r="C192" s="50" t="s">
        <v>338</v>
      </c>
      <c r="D192" s="8" t="s">
        <v>53</v>
      </c>
      <c r="E192" s="25">
        <v>182.55730901381099</v>
      </c>
    </row>
    <row r="193" spans="1:5" ht="18.75">
      <c r="A193" s="8">
        <v>11</v>
      </c>
      <c r="B193" s="8" t="s">
        <v>339</v>
      </c>
      <c r="C193" s="50" t="s">
        <v>340</v>
      </c>
      <c r="D193" s="8" t="s">
        <v>53</v>
      </c>
      <c r="E193" s="25">
        <v>182.379574639071</v>
      </c>
    </row>
    <row r="194" spans="1:5" ht="37.5">
      <c r="A194" s="8">
        <v>12</v>
      </c>
      <c r="B194" s="8" t="s">
        <v>341</v>
      </c>
      <c r="C194" s="50" t="s">
        <v>342</v>
      </c>
      <c r="D194" s="8" t="s">
        <v>53</v>
      </c>
      <c r="E194" s="25">
        <v>234.210067180484</v>
      </c>
    </row>
    <row r="195" spans="1:5" ht="18.75">
      <c r="A195" s="8">
        <v>13</v>
      </c>
      <c r="B195" s="8" t="s">
        <v>343</v>
      </c>
      <c r="C195" s="50" t="s">
        <v>344</v>
      </c>
      <c r="D195" s="8" t="s">
        <v>53</v>
      </c>
      <c r="E195" s="25">
        <v>234.210067180484</v>
      </c>
    </row>
    <row r="196" spans="1:5" ht="18.75">
      <c r="A196" s="8">
        <v>14</v>
      </c>
      <c r="B196" s="8" t="s">
        <v>345</v>
      </c>
      <c r="C196" s="50" t="s">
        <v>346</v>
      </c>
      <c r="D196" s="8" t="s">
        <v>53</v>
      </c>
      <c r="E196" s="25">
        <v>207.92912731953501</v>
      </c>
    </row>
    <row r="197" spans="1:5" ht="18.75">
      <c r="A197" s="8">
        <v>15</v>
      </c>
      <c r="B197" s="8" t="s">
        <v>347</v>
      </c>
      <c r="C197" s="50" t="s">
        <v>348</v>
      </c>
      <c r="D197" s="8" t="s">
        <v>53</v>
      </c>
      <c r="E197" s="25">
        <v>205.58181812032299</v>
      </c>
    </row>
    <row r="198" spans="1:5" ht="18.75">
      <c r="A198" s="8">
        <v>16</v>
      </c>
      <c r="B198" s="8" t="s">
        <v>349</v>
      </c>
      <c r="C198" s="50" t="s">
        <v>350</v>
      </c>
      <c r="D198" s="8" t="s">
        <v>53</v>
      </c>
      <c r="E198" s="25">
        <v>205.58181812032299</v>
      </c>
    </row>
    <row r="199" spans="1:5" ht="18.75">
      <c r="A199" s="8">
        <v>17</v>
      </c>
      <c r="B199" s="8" t="s">
        <v>351</v>
      </c>
      <c r="C199" s="50" t="s">
        <v>352</v>
      </c>
      <c r="D199" s="8" t="s">
        <v>53</v>
      </c>
      <c r="E199" s="25">
        <v>316.21431624064502</v>
      </c>
    </row>
    <row r="200" spans="1:5" ht="18.75">
      <c r="A200" s="8">
        <v>18</v>
      </c>
      <c r="B200" s="8" t="s">
        <v>353</v>
      </c>
      <c r="C200" s="50" t="s">
        <v>354</v>
      </c>
      <c r="D200" s="8" t="s">
        <v>53</v>
      </c>
      <c r="E200" s="25">
        <v>227.77806718048399</v>
      </c>
    </row>
    <row r="201" spans="1:5" ht="18.75">
      <c r="A201" s="8">
        <v>19</v>
      </c>
      <c r="B201" s="8" t="s">
        <v>355</v>
      </c>
      <c r="C201" s="50" t="s">
        <v>356</v>
      </c>
      <c r="D201" s="8" t="s">
        <v>53</v>
      </c>
      <c r="E201" s="25">
        <v>403.71180389909</v>
      </c>
    </row>
    <row r="202" spans="1:5" ht="18.75">
      <c r="A202" s="8">
        <v>20</v>
      </c>
      <c r="B202" s="8" t="s">
        <v>357</v>
      </c>
      <c r="C202" s="50" t="s">
        <v>358</v>
      </c>
      <c r="D202" s="8" t="s">
        <v>53</v>
      </c>
      <c r="E202" s="25">
        <v>1076.4798559343601</v>
      </c>
    </row>
    <row r="203" spans="1:5" ht="18.75">
      <c r="A203" s="8">
        <v>21</v>
      </c>
      <c r="B203" s="8" t="s">
        <v>359</v>
      </c>
      <c r="C203" s="50" t="s">
        <v>360</v>
      </c>
      <c r="D203" s="8" t="s">
        <v>53</v>
      </c>
      <c r="E203" s="25">
        <v>642.84999999999991</v>
      </c>
    </row>
    <row r="204" spans="1:5" ht="18.75">
      <c r="A204" s="83"/>
      <c r="B204" s="110" t="s">
        <v>361</v>
      </c>
      <c r="C204" s="111"/>
      <c r="D204" s="111"/>
      <c r="E204" s="111"/>
    </row>
    <row r="205" spans="1:5" ht="18.75">
      <c r="A205" s="8">
        <v>1</v>
      </c>
      <c r="B205" s="8" t="s">
        <v>362</v>
      </c>
      <c r="C205" s="50" t="s">
        <v>363</v>
      </c>
      <c r="D205" s="8" t="s">
        <v>53</v>
      </c>
      <c r="E205" s="25">
        <v>190.28967285209501</v>
      </c>
    </row>
    <row r="206" spans="1:5" ht="18.75">
      <c r="A206" s="8">
        <v>2</v>
      </c>
      <c r="B206" s="8" t="s">
        <v>364</v>
      </c>
      <c r="C206" s="50" t="s">
        <v>365</v>
      </c>
      <c r="D206" s="8" t="s">
        <v>53</v>
      </c>
      <c r="E206" s="25">
        <v>202.477091065118</v>
      </c>
    </row>
    <row r="207" spans="1:5" ht="18.75">
      <c r="A207" s="8">
        <v>3</v>
      </c>
      <c r="B207" s="8" t="s">
        <v>366</v>
      </c>
      <c r="C207" s="50" t="s">
        <v>367</v>
      </c>
      <c r="D207" s="8" t="s">
        <v>53</v>
      </c>
      <c r="E207" s="25">
        <v>235.81806718048401</v>
      </c>
    </row>
    <row r="208" spans="1:5" ht="18.75">
      <c r="A208" s="8">
        <v>4</v>
      </c>
      <c r="B208" s="8" t="s">
        <v>368</v>
      </c>
      <c r="C208" s="50" t="s">
        <v>369</v>
      </c>
      <c r="D208" s="8" t="s">
        <v>53</v>
      </c>
      <c r="E208" s="25">
        <v>180.79381812032301</v>
      </c>
    </row>
    <row r="209" spans="1:5" ht="18.75">
      <c r="A209" s="8">
        <v>5</v>
      </c>
      <c r="B209" s="8" t="s">
        <v>370</v>
      </c>
      <c r="C209" s="50" t="s">
        <v>371</v>
      </c>
      <c r="D209" s="8" t="s">
        <v>53</v>
      </c>
      <c r="E209" s="25">
        <v>230.53806718048401</v>
      </c>
    </row>
    <row r="210" spans="1:5" ht="18.75">
      <c r="A210" s="8">
        <v>6</v>
      </c>
      <c r="B210" s="8" t="s">
        <v>372</v>
      </c>
      <c r="C210" s="50" t="s">
        <v>373</v>
      </c>
      <c r="D210" s="8" t="s">
        <v>53</v>
      </c>
      <c r="E210" s="25">
        <v>234.77486718048399</v>
      </c>
    </row>
    <row r="211" spans="1:5" ht="18.75">
      <c r="A211" s="8">
        <v>7</v>
      </c>
      <c r="B211" s="8" t="s">
        <v>374</v>
      </c>
      <c r="C211" s="50" t="s">
        <v>375</v>
      </c>
      <c r="D211" s="8" t="s">
        <v>53</v>
      </c>
      <c r="E211" s="25">
        <v>230.53806718048401</v>
      </c>
    </row>
    <row r="212" spans="1:5" ht="18.75">
      <c r="A212" s="8">
        <v>8</v>
      </c>
      <c r="B212" s="8" t="s">
        <v>355</v>
      </c>
      <c r="C212" s="50" t="s">
        <v>356</v>
      </c>
      <c r="D212" s="8" t="s">
        <v>53</v>
      </c>
      <c r="E212" s="25">
        <v>384.82443576811198</v>
      </c>
    </row>
    <row r="213" spans="1:5" ht="18.75">
      <c r="A213" s="8">
        <v>9</v>
      </c>
      <c r="B213" s="8" t="s">
        <v>376</v>
      </c>
      <c r="C213" s="50" t="s">
        <v>377</v>
      </c>
      <c r="D213" s="8" t="s">
        <v>53</v>
      </c>
      <c r="E213" s="25">
        <v>282.49573254141302</v>
      </c>
    </row>
    <row r="214" spans="1:5" ht="18.75">
      <c r="A214" s="8">
        <v>10</v>
      </c>
      <c r="B214" s="8" t="s">
        <v>378</v>
      </c>
      <c r="C214" s="50" t="s">
        <v>379</v>
      </c>
      <c r="D214" s="8" t="s">
        <v>53</v>
      </c>
      <c r="E214" s="25">
        <v>194.900821590242</v>
      </c>
    </row>
    <row r="215" spans="1:5" ht="18.75">
      <c r="A215" s="8">
        <v>11</v>
      </c>
      <c r="B215" s="8" t="s">
        <v>380</v>
      </c>
      <c r="C215" s="50" t="s">
        <v>381</v>
      </c>
      <c r="D215" s="8" t="s">
        <v>53</v>
      </c>
      <c r="E215" s="25">
        <v>331.69567423568799</v>
      </c>
    </row>
    <row r="216" spans="1:5" ht="18.75">
      <c r="A216" s="110" t="s">
        <v>382</v>
      </c>
      <c r="B216" s="111"/>
      <c r="C216" s="111"/>
      <c r="D216" s="111"/>
      <c r="E216" s="111"/>
    </row>
    <row r="217" spans="1:5" ht="18.75">
      <c r="A217" s="8">
        <v>1</v>
      </c>
      <c r="B217" s="8" t="s">
        <v>383</v>
      </c>
      <c r="C217" s="50" t="s">
        <v>384</v>
      </c>
      <c r="D217" s="8" t="s">
        <v>53</v>
      </c>
      <c r="E217" s="25">
        <v>355.48200463907102</v>
      </c>
    </row>
    <row r="218" spans="1:5" ht="37.5">
      <c r="A218" s="8">
        <v>2</v>
      </c>
      <c r="B218" s="8" t="s">
        <v>385</v>
      </c>
      <c r="C218" s="50" t="s">
        <v>386</v>
      </c>
      <c r="D218" s="8" t="s">
        <v>53</v>
      </c>
      <c r="E218" s="25">
        <v>421.37399718048403</v>
      </c>
    </row>
    <row r="219" spans="1:5" ht="18.75">
      <c r="A219" s="8">
        <v>3</v>
      </c>
      <c r="B219" s="8" t="s">
        <v>387</v>
      </c>
      <c r="C219" s="50" t="s">
        <v>388</v>
      </c>
      <c r="D219" s="8" t="s">
        <v>53</v>
      </c>
      <c r="E219" s="25">
        <v>233.972498120323</v>
      </c>
    </row>
    <row r="220" spans="1:5" ht="18.75">
      <c r="A220" s="8">
        <v>4</v>
      </c>
      <c r="B220" s="8" t="s">
        <v>389</v>
      </c>
      <c r="C220" s="50" t="s">
        <v>390</v>
      </c>
      <c r="D220" s="8" t="s">
        <v>53</v>
      </c>
      <c r="E220" s="25">
        <v>524.01246940270596</v>
      </c>
    </row>
    <row r="221" spans="1:5" ht="18.75">
      <c r="A221" s="8">
        <v>5</v>
      </c>
      <c r="B221" s="8" t="s">
        <v>391</v>
      </c>
      <c r="C221" s="50" t="s">
        <v>392</v>
      </c>
      <c r="D221" s="8" t="s">
        <v>53</v>
      </c>
      <c r="E221" s="25">
        <v>462.283747180484</v>
      </c>
    </row>
    <row r="222" spans="1:5" ht="18.75">
      <c r="A222" s="8">
        <v>6</v>
      </c>
      <c r="B222" s="8" t="s">
        <v>393</v>
      </c>
      <c r="C222" s="50" t="s">
        <v>394</v>
      </c>
      <c r="D222" s="8" t="s">
        <v>53</v>
      </c>
      <c r="E222" s="25">
        <v>445.80124718048398</v>
      </c>
    </row>
    <row r="223" spans="1:5" ht="18.75">
      <c r="A223" s="8">
        <v>7</v>
      </c>
      <c r="B223" s="8" t="s">
        <v>395</v>
      </c>
      <c r="C223" s="50" t="s">
        <v>396</v>
      </c>
      <c r="D223" s="8" t="s">
        <v>53</v>
      </c>
      <c r="E223" s="25">
        <v>397.31219624064499</v>
      </c>
    </row>
    <row r="224" spans="1:5" ht="18.75">
      <c r="A224" s="8">
        <v>8</v>
      </c>
      <c r="B224" s="8" t="s">
        <v>397</v>
      </c>
      <c r="C224" s="50" t="s">
        <v>398</v>
      </c>
      <c r="D224" s="8" t="s">
        <v>53</v>
      </c>
      <c r="E224" s="25">
        <v>482.359496240645</v>
      </c>
    </row>
    <row r="225" spans="1:5" ht="18.75">
      <c r="A225" s="8">
        <v>9</v>
      </c>
      <c r="B225" s="8" t="s">
        <v>399</v>
      </c>
      <c r="C225" s="50" t="s">
        <v>400</v>
      </c>
      <c r="D225" s="8" t="s">
        <v>53</v>
      </c>
      <c r="E225" s="25">
        <v>494.43310735175601</v>
      </c>
    </row>
    <row r="226" spans="1:5" ht="18.75">
      <c r="A226" s="8">
        <v>10</v>
      </c>
      <c r="B226" s="8" t="s">
        <v>401</v>
      </c>
      <c r="C226" s="50" t="s">
        <v>402</v>
      </c>
      <c r="D226" s="8" t="s">
        <v>53</v>
      </c>
      <c r="E226" s="25">
        <v>627.71259624064498</v>
      </c>
    </row>
    <row r="227" spans="1:5" ht="18.75">
      <c r="A227" s="8">
        <v>11</v>
      </c>
      <c r="B227" s="8" t="s">
        <v>403</v>
      </c>
      <c r="C227" s="50" t="s">
        <v>404</v>
      </c>
      <c r="D227" s="8" t="s">
        <v>53</v>
      </c>
      <c r="E227" s="25">
        <v>383.969581460867</v>
      </c>
    </row>
    <row r="228" spans="1:5" ht="18.75">
      <c r="A228" s="8">
        <v>12</v>
      </c>
      <c r="B228" s="8" t="s">
        <v>405</v>
      </c>
      <c r="C228" s="50" t="s">
        <v>406</v>
      </c>
      <c r="D228" s="8" t="s">
        <v>53</v>
      </c>
      <c r="E228" s="25">
        <v>613.61416384715096</v>
      </c>
    </row>
    <row r="229" spans="1:5" ht="18.75">
      <c r="A229" s="8">
        <v>13</v>
      </c>
      <c r="B229" s="8" t="s">
        <v>407</v>
      </c>
      <c r="C229" s="50" t="s">
        <v>408</v>
      </c>
      <c r="D229" s="8" t="s">
        <v>53</v>
      </c>
      <c r="E229" s="25">
        <v>834.87916008779598</v>
      </c>
    </row>
    <row r="230" spans="1:5" ht="18.75">
      <c r="A230" s="8">
        <v>14</v>
      </c>
      <c r="B230" s="8" t="s">
        <v>409</v>
      </c>
      <c r="C230" s="50" t="s">
        <v>410</v>
      </c>
      <c r="D230" s="8" t="s">
        <v>53</v>
      </c>
      <c r="E230" s="25">
        <v>475.51680085636201</v>
      </c>
    </row>
    <row r="231" spans="1:5" ht="18.75">
      <c r="A231" s="8">
        <v>15</v>
      </c>
      <c r="B231" s="8" t="s">
        <v>411</v>
      </c>
      <c r="C231" s="50" t="s">
        <v>412</v>
      </c>
      <c r="D231" s="8" t="s">
        <v>53</v>
      </c>
      <c r="E231" s="25">
        <v>439.183745300807</v>
      </c>
    </row>
    <row r="232" spans="1:5" ht="18.75">
      <c r="A232" s="8">
        <v>16</v>
      </c>
      <c r="B232" s="8" t="s">
        <v>413</v>
      </c>
      <c r="C232" s="50" t="s">
        <v>414</v>
      </c>
      <c r="D232" s="8" t="s">
        <v>53</v>
      </c>
      <c r="E232" s="25">
        <v>430.076754639071</v>
      </c>
    </row>
    <row r="233" spans="1:5" ht="18.75">
      <c r="A233" s="8">
        <v>17</v>
      </c>
      <c r="B233" s="8" t="s">
        <v>415</v>
      </c>
      <c r="C233" s="50" t="s">
        <v>416</v>
      </c>
      <c r="D233" s="8" t="s">
        <v>53</v>
      </c>
      <c r="E233" s="25">
        <v>447.04709106511802</v>
      </c>
    </row>
    <row r="234" spans="1:5" ht="18.75">
      <c r="A234" s="8">
        <v>18</v>
      </c>
      <c r="B234" s="8" t="s">
        <v>417</v>
      </c>
      <c r="C234" s="50" t="s">
        <v>418</v>
      </c>
      <c r="D234" s="8" t="s">
        <v>53</v>
      </c>
      <c r="E234" s="25">
        <v>832.36624342112896</v>
      </c>
    </row>
    <row r="235" spans="1:5" ht="18.75">
      <c r="A235" s="8">
        <v>19</v>
      </c>
      <c r="B235" s="8" t="s">
        <v>419</v>
      </c>
      <c r="C235" s="50" t="s">
        <v>420</v>
      </c>
      <c r="D235" s="8" t="s">
        <v>53</v>
      </c>
      <c r="E235" s="25">
        <v>611.918914453669</v>
      </c>
    </row>
    <row r="236" spans="1:5" ht="18.75">
      <c r="A236" s="8">
        <v>20</v>
      </c>
      <c r="B236" s="8" t="s">
        <v>421</v>
      </c>
      <c r="C236" s="50" t="s">
        <v>422</v>
      </c>
      <c r="D236" s="8" t="s">
        <v>53</v>
      </c>
      <c r="E236" s="25">
        <v>652.357896240645</v>
      </c>
    </row>
    <row r="237" spans="1:5" ht="18.75">
      <c r="A237" s="8">
        <v>21</v>
      </c>
      <c r="B237" s="8" t="s">
        <v>423</v>
      </c>
      <c r="C237" s="50" t="s">
        <v>424</v>
      </c>
      <c r="D237" s="8" t="s">
        <v>53</v>
      </c>
      <c r="E237" s="25">
        <v>747.26999248129096</v>
      </c>
    </row>
    <row r="238" spans="1:5" ht="18.75">
      <c r="A238" s="8">
        <v>22</v>
      </c>
      <c r="B238" s="8" t="s">
        <v>425</v>
      </c>
      <c r="C238" s="50" t="s">
        <v>426</v>
      </c>
      <c r="D238" s="8" t="s">
        <v>53</v>
      </c>
      <c r="E238" s="25">
        <v>733.24499248128996</v>
      </c>
    </row>
    <row r="239" spans="1:5" ht="18.75">
      <c r="A239" s="8">
        <v>23</v>
      </c>
      <c r="B239" s="8" t="s">
        <v>427</v>
      </c>
      <c r="C239" s="50" t="s">
        <v>428</v>
      </c>
      <c r="D239" s="8" t="s">
        <v>53</v>
      </c>
      <c r="E239" s="25">
        <v>827.49499248128996</v>
      </c>
    </row>
    <row r="240" spans="1:5" ht="18.75">
      <c r="A240" s="8">
        <v>24</v>
      </c>
      <c r="B240" s="8" t="s">
        <v>429</v>
      </c>
      <c r="C240" s="50" t="s">
        <v>430</v>
      </c>
      <c r="D240" s="8" t="s">
        <v>53</v>
      </c>
      <c r="E240" s="25">
        <v>698.24386754141301</v>
      </c>
    </row>
    <row r="241" spans="1:5" ht="18.75">
      <c r="A241" s="8">
        <v>25</v>
      </c>
      <c r="B241" s="8" t="s">
        <v>431</v>
      </c>
      <c r="C241" s="50" t="s">
        <v>432</v>
      </c>
      <c r="D241" s="8" t="s">
        <v>53</v>
      </c>
      <c r="E241" s="25">
        <v>733.84869838855104</v>
      </c>
    </row>
    <row r="242" spans="1:5" ht="18.75">
      <c r="A242" s="8">
        <v>26</v>
      </c>
      <c r="B242" s="8" t="s">
        <v>433</v>
      </c>
      <c r="C242" s="50" t="s">
        <v>434</v>
      </c>
      <c r="D242" s="8" t="s">
        <v>53</v>
      </c>
      <c r="E242" s="25">
        <v>1664.1276247913099</v>
      </c>
    </row>
    <row r="243" spans="1:5" ht="37.5">
      <c r="A243" s="8">
        <v>27</v>
      </c>
      <c r="B243" s="8" t="s">
        <v>435</v>
      </c>
      <c r="C243" s="50" t="s">
        <v>436</v>
      </c>
      <c r="D243" s="8" t="s">
        <v>53</v>
      </c>
      <c r="E243" s="25">
        <v>1136.95585444379</v>
      </c>
    </row>
    <row r="244" spans="1:5" ht="18.75">
      <c r="A244" s="8">
        <v>28</v>
      </c>
      <c r="B244" s="8" t="s">
        <v>62</v>
      </c>
      <c r="C244" s="50" t="s">
        <v>63</v>
      </c>
      <c r="D244" s="8" t="s">
        <v>53</v>
      </c>
      <c r="E244" s="25">
        <v>811.05074342112903</v>
      </c>
    </row>
    <row r="245" spans="1:5" ht="37.5">
      <c r="A245" s="8">
        <v>29</v>
      </c>
      <c r="B245" s="8" t="s">
        <v>58</v>
      </c>
      <c r="C245" s="50" t="s">
        <v>59</v>
      </c>
      <c r="D245" s="8" t="s">
        <v>53</v>
      </c>
      <c r="E245" s="25">
        <v>799.98749360909699</v>
      </c>
    </row>
    <row r="246" spans="1:5" ht="56.25">
      <c r="A246" s="8">
        <v>30</v>
      </c>
      <c r="B246" s="8" t="s">
        <v>437</v>
      </c>
      <c r="C246" s="50" t="s">
        <v>438</v>
      </c>
      <c r="D246" s="8" t="s">
        <v>53</v>
      </c>
      <c r="E246" s="25">
        <v>755.73449436096803</v>
      </c>
    </row>
    <row r="247" spans="1:5" ht="18.75">
      <c r="A247" s="8">
        <v>31</v>
      </c>
      <c r="B247" s="8" t="s">
        <v>439</v>
      </c>
      <c r="C247" s="50" t="s">
        <v>440</v>
      </c>
      <c r="D247" s="8" t="s">
        <v>53</v>
      </c>
      <c r="E247" s="25">
        <v>50</v>
      </c>
    </row>
    <row r="248" spans="1:5" ht="18.75">
      <c r="A248" s="8">
        <v>32</v>
      </c>
      <c r="B248" s="8" t="s">
        <v>441</v>
      </c>
      <c r="C248" s="50" t="s">
        <v>442</v>
      </c>
      <c r="D248" s="8" t="s">
        <v>53</v>
      </c>
      <c r="E248" s="25">
        <v>150</v>
      </c>
    </row>
    <row r="249" spans="1:5" ht="18.75">
      <c r="A249" s="83"/>
      <c r="B249" s="102" t="s">
        <v>443</v>
      </c>
      <c r="C249" s="103"/>
      <c r="D249" s="103"/>
      <c r="E249" s="103"/>
    </row>
    <row r="250" spans="1:5" ht="18.75">
      <c r="A250" s="8">
        <v>1</v>
      </c>
      <c r="B250" s="8" t="s">
        <v>444</v>
      </c>
      <c r="C250" s="8" t="s">
        <v>445</v>
      </c>
      <c r="D250" s="8" t="s">
        <v>446</v>
      </c>
      <c r="E250" s="25">
        <f>447*1.7</f>
        <v>759.9</v>
      </c>
    </row>
    <row r="251" spans="1:5" ht="18.75">
      <c r="A251" s="8">
        <v>2</v>
      </c>
      <c r="B251" s="8" t="s">
        <v>447</v>
      </c>
      <c r="C251" s="8" t="s">
        <v>448</v>
      </c>
      <c r="D251" s="8" t="s">
        <v>446</v>
      </c>
      <c r="E251" s="25">
        <v>650</v>
      </c>
    </row>
    <row r="252" spans="1:5" ht="18.75">
      <c r="A252" s="8">
        <v>9</v>
      </c>
      <c r="B252" s="8" t="s">
        <v>449</v>
      </c>
      <c r="C252" s="8" t="s">
        <v>450</v>
      </c>
      <c r="D252" s="8" t="s">
        <v>44</v>
      </c>
      <c r="E252" s="25">
        <v>1100</v>
      </c>
    </row>
    <row r="253" spans="1:5" ht="18.75">
      <c r="A253" s="8">
        <v>10</v>
      </c>
      <c r="B253" s="8" t="s">
        <v>451</v>
      </c>
      <c r="C253" s="8" t="s">
        <v>452</v>
      </c>
      <c r="D253" s="8" t="s">
        <v>44</v>
      </c>
      <c r="E253" s="25">
        <v>850</v>
      </c>
    </row>
    <row r="254" spans="1:5" ht="18.75">
      <c r="A254" s="97" t="s">
        <v>453</v>
      </c>
      <c r="B254" s="98"/>
      <c r="C254" s="98"/>
      <c r="D254" s="98"/>
      <c r="E254" s="82"/>
    </row>
    <row r="255" spans="1:5" ht="18.75">
      <c r="A255" s="8">
        <v>1</v>
      </c>
      <c r="B255" s="8" t="s">
        <v>454</v>
      </c>
      <c r="C255" s="50" t="s">
        <v>455</v>
      </c>
      <c r="D255" s="8" t="s">
        <v>44</v>
      </c>
      <c r="E255" s="55">
        <v>632.77738221519701</v>
      </c>
    </row>
    <row r="256" spans="1:5" ht="18.75">
      <c r="A256" s="8">
        <v>2</v>
      </c>
      <c r="B256" s="8" t="s">
        <v>456</v>
      </c>
      <c r="C256" s="50" t="s">
        <v>457</v>
      </c>
      <c r="D256" s="8" t="s">
        <v>458</v>
      </c>
      <c r="E256" s="55">
        <v>259.84936561721997</v>
      </c>
    </row>
    <row r="257" spans="1:5" ht="18.75">
      <c r="A257" s="8">
        <v>3</v>
      </c>
      <c r="B257" s="56" t="s">
        <v>459</v>
      </c>
      <c r="C257" s="57" t="s">
        <v>460</v>
      </c>
      <c r="D257" s="8" t="s">
        <v>458</v>
      </c>
      <c r="E257" s="55">
        <v>259.84936561721997</v>
      </c>
    </row>
    <row r="258" spans="1:5" ht="18.75">
      <c r="A258" s="8">
        <v>4</v>
      </c>
      <c r="B258" s="8" t="s">
        <v>461</v>
      </c>
      <c r="C258" s="50" t="s">
        <v>462</v>
      </c>
      <c r="D258" s="8" t="s">
        <v>458</v>
      </c>
      <c r="E258" s="55">
        <v>322.67382082296001</v>
      </c>
    </row>
    <row r="259" spans="1:5" ht="18.75">
      <c r="A259" s="8">
        <v>5</v>
      </c>
      <c r="B259" s="8" t="s">
        <v>463</v>
      </c>
      <c r="C259" s="50" t="s">
        <v>464</v>
      </c>
      <c r="D259" s="8" t="s">
        <v>458</v>
      </c>
      <c r="E259" s="55">
        <v>291.26159322008999</v>
      </c>
    </row>
    <row r="260" spans="1:5" ht="18.75">
      <c r="A260" s="8">
        <v>6</v>
      </c>
      <c r="B260" s="8" t="s">
        <v>465</v>
      </c>
      <c r="C260" s="50" t="s">
        <v>466</v>
      </c>
      <c r="D260" s="8" t="s">
        <v>458</v>
      </c>
      <c r="E260" s="55">
        <v>322.67382082296001</v>
      </c>
    </row>
    <row r="261" spans="1:5" ht="18.75">
      <c r="A261" s="8">
        <v>7</v>
      </c>
      <c r="B261" s="8" t="s">
        <v>467</v>
      </c>
      <c r="C261" s="50" t="s">
        <v>468</v>
      </c>
      <c r="D261" s="8" t="s">
        <v>458</v>
      </c>
      <c r="E261" s="55">
        <v>197.02491041147999</v>
      </c>
    </row>
    <row r="262" spans="1:5" ht="18.75">
      <c r="A262" s="8">
        <v>8</v>
      </c>
      <c r="B262" s="8" t="s">
        <v>469</v>
      </c>
      <c r="C262" s="50" t="s">
        <v>470</v>
      </c>
      <c r="D262" s="8" t="s">
        <v>458</v>
      </c>
      <c r="E262" s="55">
        <v>228.43713801435001</v>
      </c>
    </row>
    <row r="263" spans="1:5" ht="18.75">
      <c r="A263" s="8">
        <v>9</v>
      </c>
      <c r="B263" s="8" t="s">
        <v>471</v>
      </c>
      <c r="C263" s="50" t="s">
        <v>472</v>
      </c>
      <c r="D263" s="8" t="s">
        <v>458</v>
      </c>
      <c r="E263" s="55">
        <v>322.67382082296001</v>
      </c>
    </row>
    <row r="264" spans="1:5" ht="18.75">
      <c r="A264" s="8">
        <v>10</v>
      </c>
      <c r="B264" s="8" t="s">
        <v>473</v>
      </c>
      <c r="C264" s="50" t="s">
        <v>474</v>
      </c>
      <c r="D264" s="8" t="s">
        <v>458</v>
      </c>
      <c r="E264" s="55">
        <v>331.14959322009003</v>
      </c>
    </row>
    <row r="265" spans="1:5" ht="18.75">
      <c r="A265" s="97" t="s">
        <v>475</v>
      </c>
      <c r="B265" s="98"/>
      <c r="C265" s="98"/>
      <c r="D265" s="98"/>
      <c r="E265" s="82"/>
    </row>
    <row r="266" spans="1:5" ht="37.5">
      <c r="A266" s="8">
        <v>1</v>
      </c>
      <c r="B266" s="8" t="s">
        <v>476</v>
      </c>
      <c r="C266" s="58" t="s">
        <v>477</v>
      </c>
      <c r="D266" s="8" t="s">
        <v>44</v>
      </c>
      <c r="E266" s="55">
        <v>1224.75</v>
      </c>
    </row>
    <row r="267" spans="1:5" ht="18.75">
      <c r="A267" s="9">
        <v>5</v>
      </c>
      <c r="B267" s="9" t="s">
        <v>478</v>
      </c>
      <c r="C267" s="59" t="s">
        <v>479</v>
      </c>
      <c r="D267" s="29" t="s">
        <v>53</v>
      </c>
      <c r="E267" s="84">
        <v>810.42191324050998</v>
      </c>
    </row>
    <row r="268" spans="1:5" ht="18.75">
      <c r="A268" s="8">
        <v>5</v>
      </c>
      <c r="B268" s="60">
        <v>145131</v>
      </c>
      <c r="C268" s="58" t="s">
        <v>480</v>
      </c>
      <c r="D268" s="8" t="s">
        <v>458</v>
      </c>
      <c r="E268" s="25">
        <v>610.65</v>
      </c>
    </row>
    <row r="269" spans="1:5" ht="18.75">
      <c r="A269" s="8">
        <v>6</v>
      </c>
      <c r="B269" s="8" t="s">
        <v>481</v>
      </c>
      <c r="C269" s="58" t="s">
        <v>482</v>
      </c>
      <c r="D269" s="25" t="s">
        <v>53</v>
      </c>
      <c r="E269" s="55">
        <v>554.12034794430599</v>
      </c>
    </row>
    <row r="270" spans="1:5" ht="18.75">
      <c r="A270" s="8">
        <v>11</v>
      </c>
      <c r="B270" s="60">
        <v>145137</v>
      </c>
      <c r="C270" s="50" t="s">
        <v>483</v>
      </c>
      <c r="D270" s="8" t="s">
        <v>458</v>
      </c>
      <c r="E270" s="25">
        <v>3219.7000000000003</v>
      </c>
    </row>
    <row r="271" spans="1:5" ht="37.5">
      <c r="A271" s="8">
        <v>12</v>
      </c>
      <c r="B271" s="60">
        <v>145138</v>
      </c>
      <c r="C271" s="50" t="s">
        <v>484</v>
      </c>
      <c r="D271" s="8" t="s">
        <v>458</v>
      </c>
      <c r="E271" s="25">
        <v>3219.7000000000003</v>
      </c>
    </row>
    <row r="272" spans="1:5" ht="18.75">
      <c r="A272" s="8">
        <v>1</v>
      </c>
      <c r="B272" s="60">
        <v>145130</v>
      </c>
      <c r="C272" s="50" t="s">
        <v>485</v>
      </c>
      <c r="D272" s="8" t="s">
        <v>458</v>
      </c>
      <c r="E272" s="25">
        <v>7749.5000000000009</v>
      </c>
    </row>
    <row r="273" spans="1:5" ht="18.75">
      <c r="A273" s="8">
        <v>8</v>
      </c>
      <c r="B273" s="60">
        <v>145134</v>
      </c>
      <c r="C273" s="50" t="s">
        <v>486</v>
      </c>
      <c r="D273" s="8" t="s">
        <v>458</v>
      </c>
      <c r="E273" s="25">
        <v>298.10000000000002</v>
      </c>
    </row>
    <row r="274" spans="1:5" ht="18.75">
      <c r="A274" s="8">
        <v>9</v>
      </c>
      <c r="B274" s="60">
        <v>145135</v>
      </c>
      <c r="C274" s="50" t="s">
        <v>487</v>
      </c>
      <c r="D274" s="8" t="s">
        <v>458</v>
      </c>
      <c r="E274" s="25">
        <v>179.3</v>
      </c>
    </row>
    <row r="275" spans="1:5" ht="37.5">
      <c r="A275" s="8">
        <v>10</v>
      </c>
      <c r="B275" s="60">
        <v>145136</v>
      </c>
      <c r="C275" s="50" t="s">
        <v>488</v>
      </c>
      <c r="D275" s="8" t="s">
        <v>458</v>
      </c>
      <c r="E275" s="25">
        <v>655.6</v>
      </c>
    </row>
    <row r="276" spans="1:5" ht="18.75">
      <c r="A276" s="106" t="s">
        <v>489</v>
      </c>
      <c r="B276" s="107"/>
      <c r="C276" s="107"/>
      <c r="D276" s="107"/>
      <c r="E276" s="107"/>
    </row>
    <row r="277" spans="1:5" ht="18.75">
      <c r="A277" s="11">
        <v>1</v>
      </c>
      <c r="B277" s="61" t="s">
        <v>54</v>
      </c>
      <c r="C277" s="62" t="s">
        <v>490</v>
      </c>
      <c r="D277" s="68" t="s">
        <v>35</v>
      </c>
      <c r="E277" s="79">
        <v>17765.996328477253</v>
      </c>
    </row>
    <row r="278" spans="1:5" ht="18.75">
      <c r="A278" s="11">
        <v>2</v>
      </c>
      <c r="B278" s="61" t="s">
        <v>491</v>
      </c>
      <c r="C278" s="62" t="s">
        <v>492</v>
      </c>
      <c r="D278" s="61">
        <v>1</v>
      </c>
      <c r="E278" s="79">
        <v>1314.4824582222241</v>
      </c>
    </row>
    <row r="279" spans="1:5" ht="18.75">
      <c r="A279" s="11">
        <v>3</v>
      </c>
      <c r="B279" s="14" t="s">
        <v>493</v>
      </c>
      <c r="C279" s="62" t="s">
        <v>494</v>
      </c>
      <c r="D279" s="61" t="s">
        <v>53</v>
      </c>
      <c r="E279" s="80">
        <v>15507.499999999998</v>
      </c>
    </row>
    <row r="280" spans="1:5" ht="18.75">
      <c r="A280" s="11"/>
      <c r="B280" s="12"/>
      <c r="C280" s="63" t="s">
        <v>49</v>
      </c>
      <c r="D280" s="87"/>
      <c r="E280" s="80">
        <v>34587.978786699474</v>
      </c>
    </row>
    <row r="281" spans="1:5" ht="18.75">
      <c r="A281" s="106" t="s">
        <v>495</v>
      </c>
      <c r="B281" s="107"/>
      <c r="C281" s="107"/>
      <c r="D281" s="107"/>
      <c r="E281" s="107"/>
    </row>
    <row r="282" spans="1:5" ht="18.75">
      <c r="A282" s="11">
        <v>1</v>
      </c>
      <c r="B282" s="61" t="s">
        <v>54</v>
      </c>
      <c r="C282" s="62" t="s">
        <v>490</v>
      </c>
      <c r="D282" s="68" t="s">
        <v>35</v>
      </c>
      <c r="E282" s="79">
        <v>16181.565683708239</v>
      </c>
    </row>
    <row r="283" spans="1:5" ht="18.75">
      <c r="A283" s="11">
        <v>2</v>
      </c>
      <c r="B283" s="14" t="s">
        <v>493</v>
      </c>
      <c r="C283" s="62" t="s">
        <v>494</v>
      </c>
      <c r="D283" s="61" t="s">
        <v>53</v>
      </c>
      <c r="E283" s="80">
        <v>14269.5</v>
      </c>
    </row>
    <row r="284" spans="1:5" ht="18.75">
      <c r="A284" s="11"/>
      <c r="B284" s="12"/>
      <c r="C284" s="63" t="s">
        <v>49</v>
      </c>
      <c r="D284" s="87"/>
      <c r="E284" s="80">
        <v>30451.065683708239</v>
      </c>
    </row>
    <row r="285" spans="1:5" ht="18.75">
      <c r="A285" s="106" t="s">
        <v>496</v>
      </c>
      <c r="B285" s="107"/>
      <c r="C285" s="107"/>
      <c r="D285" s="107"/>
      <c r="E285" s="107"/>
    </row>
    <row r="286" spans="1:5" ht="18.75">
      <c r="A286" s="11">
        <v>1</v>
      </c>
      <c r="B286" s="61" t="s">
        <v>54</v>
      </c>
      <c r="C286" s="62" t="s">
        <v>490</v>
      </c>
      <c r="D286" s="68" t="s">
        <v>35</v>
      </c>
      <c r="E286" s="79">
        <v>8578.3671713510375</v>
      </c>
    </row>
    <row r="287" spans="1:5" ht="18.75">
      <c r="A287" s="11">
        <v>2</v>
      </c>
      <c r="B287" s="14" t="s">
        <v>493</v>
      </c>
      <c r="C287" s="62" t="s">
        <v>494</v>
      </c>
      <c r="D287" s="61" t="s">
        <v>53</v>
      </c>
      <c r="E287" s="80">
        <v>8305.75</v>
      </c>
    </row>
    <row r="288" spans="1:5" ht="18.75">
      <c r="A288" s="13"/>
      <c r="B288" s="14"/>
      <c r="C288" s="63" t="s">
        <v>49</v>
      </c>
      <c r="D288" s="87"/>
      <c r="E288" s="80">
        <v>16884.117171351038</v>
      </c>
    </row>
    <row r="289" spans="1:5" ht="18.75">
      <c r="A289" s="106" t="s">
        <v>489</v>
      </c>
      <c r="B289" s="107"/>
      <c r="C289" s="107"/>
      <c r="D289" s="107"/>
      <c r="E289" s="107"/>
    </row>
    <row r="290" spans="1:5" ht="18.75">
      <c r="A290" s="11">
        <v>1</v>
      </c>
      <c r="B290" s="61" t="s">
        <v>54</v>
      </c>
      <c r="C290" s="62" t="s">
        <v>497</v>
      </c>
      <c r="D290" s="68">
        <v>1</v>
      </c>
      <c r="E290" s="79">
        <v>1332.88987451773</v>
      </c>
    </row>
    <row r="291" spans="1:5" ht="18.75">
      <c r="A291" s="11">
        <v>2</v>
      </c>
      <c r="B291" s="61" t="s">
        <v>45</v>
      </c>
      <c r="C291" s="62" t="s">
        <v>498</v>
      </c>
      <c r="D291" s="61">
        <v>13</v>
      </c>
      <c r="E291" s="79">
        <v>12567.949519385713</v>
      </c>
    </row>
    <row r="292" spans="1:5" ht="18.75">
      <c r="A292" s="11">
        <v>3</v>
      </c>
      <c r="B292" s="61" t="s">
        <v>499</v>
      </c>
      <c r="C292" s="62" t="s">
        <v>81</v>
      </c>
      <c r="D292" s="61">
        <v>1</v>
      </c>
      <c r="E292" s="79">
        <v>1314.4824582222241</v>
      </c>
    </row>
    <row r="293" spans="1:5" ht="18.75">
      <c r="A293" s="11">
        <v>4</v>
      </c>
      <c r="B293" s="61" t="s">
        <v>491</v>
      </c>
      <c r="C293" s="62" t="s">
        <v>492</v>
      </c>
      <c r="D293" s="61">
        <v>1</v>
      </c>
      <c r="E293" s="79">
        <v>1223.656934573808</v>
      </c>
    </row>
    <row r="294" spans="1:5" ht="18.75">
      <c r="A294" s="11">
        <v>5</v>
      </c>
      <c r="B294" s="61" t="s">
        <v>500</v>
      </c>
      <c r="C294" s="62" t="s">
        <v>501</v>
      </c>
      <c r="D294" s="61">
        <v>2</v>
      </c>
      <c r="E294" s="79">
        <v>810</v>
      </c>
    </row>
    <row r="295" spans="1:5" ht="37.5">
      <c r="A295" s="11">
        <v>6</v>
      </c>
      <c r="B295" s="61" t="s">
        <v>502</v>
      </c>
      <c r="C295" s="64" t="s">
        <v>503</v>
      </c>
      <c r="D295" s="61">
        <v>3</v>
      </c>
      <c r="E295" s="79">
        <v>285</v>
      </c>
    </row>
    <row r="296" spans="1:5" ht="18.75">
      <c r="A296" s="11">
        <v>7</v>
      </c>
      <c r="B296" s="61" t="s">
        <v>504</v>
      </c>
      <c r="C296" s="64" t="s">
        <v>505</v>
      </c>
      <c r="D296" s="61">
        <v>1</v>
      </c>
      <c r="E296" s="79">
        <v>150</v>
      </c>
    </row>
    <row r="297" spans="1:5" ht="18.75">
      <c r="A297" s="11">
        <v>8</v>
      </c>
      <c r="B297" s="61" t="s">
        <v>506</v>
      </c>
      <c r="C297" s="62" t="s">
        <v>507</v>
      </c>
      <c r="D297" s="61">
        <v>2</v>
      </c>
      <c r="E297" s="79">
        <v>1396.5</v>
      </c>
    </row>
    <row r="298" spans="1:5" ht="18.75">
      <c r="A298" s="65"/>
      <c r="B298" s="61"/>
      <c r="C298" s="63" t="s">
        <v>494</v>
      </c>
      <c r="D298" s="66"/>
      <c r="E298" s="80">
        <v>15507.499999999998</v>
      </c>
    </row>
    <row r="299" spans="1:5" ht="18.75">
      <c r="A299" s="17">
        <v>1</v>
      </c>
      <c r="B299" s="61" t="s">
        <v>280</v>
      </c>
      <c r="C299" s="64" t="s">
        <v>281</v>
      </c>
      <c r="D299" s="61">
        <v>2</v>
      </c>
      <c r="E299" s="61">
        <v>296</v>
      </c>
    </row>
    <row r="300" spans="1:5" ht="18.75">
      <c r="A300" s="10">
        <v>2</v>
      </c>
      <c r="B300" s="61" t="s">
        <v>319</v>
      </c>
      <c r="C300" s="64" t="s">
        <v>320</v>
      </c>
      <c r="D300" s="61">
        <v>2</v>
      </c>
      <c r="E300" s="61">
        <v>342</v>
      </c>
    </row>
    <row r="301" spans="1:5" ht="18.75">
      <c r="A301" s="17">
        <v>3</v>
      </c>
      <c r="B301" s="61" t="s">
        <v>327</v>
      </c>
      <c r="C301" s="64" t="s">
        <v>328</v>
      </c>
      <c r="D301" s="61">
        <v>2</v>
      </c>
      <c r="E301" s="61">
        <v>362</v>
      </c>
    </row>
    <row r="302" spans="1:5" ht="18.75">
      <c r="A302" s="10">
        <v>4</v>
      </c>
      <c r="B302" s="61" t="s">
        <v>329</v>
      </c>
      <c r="C302" s="64" t="s">
        <v>330</v>
      </c>
      <c r="D302" s="61">
        <v>2</v>
      </c>
      <c r="E302" s="79">
        <v>330</v>
      </c>
    </row>
    <row r="303" spans="1:5" ht="18.75">
      <c r="A303" s="17">
        <v>5</v>
      </c>
      <c r="B303" s="61" t="s">
        <v>333</v>
      </c>
      <c r="C303" s="64" t="s">
        <v>334</v>
      </c>
      <c r="D303" s="61">
        <v>2</v>
      </c>
      <c r="E303" s="79">
        <v>340</v>
      </c>
    </row>
    <row r="304" spans="1:5" ht="18.75">
      <c r="A304" s="10">
        <v>6</v>
      </c>
      <c r="B304" s="61" t="s">
        <v>323</v>
      </c>
      <c r="C304" s="64" t="s">
        <v>324</v>
      </c>
      <c r="D304" s="61">
        <v>2</v>
      </c>
      <c r="E304" s="79">
        <v>236</v>
      </c>
    </row>
    <row r="305" spans="1:7" ht="18.75">
      <c r="A305" s="17">
        <v>7</v>
      </c>
      <c r="B305" s="61" t="s">
        <v>331</v>
      </c>
      <c r="C305" s="64" t="s">
        <v>332</v>
      </c>
      <c r="D305" s="61">
        <v>2</v>
      </c>
      <c r="E305" s="79">
        <v>326</v>
      </c>
      <c r="F305" s="45"/>
      <c r="G305" s="45"/>
    </row>
    <row r="306" spans="1:7" ht="37.5">
      <c r="A306" s="10">
        <v>8</v>
      </c>
      <c r="B306" s="61" t="s">
        <v>435</v>
      </c>
      <c r="C306" s="64" t="s">
        <v>436</v>
      </c>
      <c r="D306" s="61">
        <v>2</v>
      </c>
      <c r="E306" s="79">
        <v>2046.6000000000001</v>
      </c>
      <c r="F306" s="45"/>
      <c r="G306" s="45"/>
    </row>
    <row r="307" spans="1:7" ht="18.75">
      <c r="A307" s="17">
        <v>9</v>
      </c>
      <c r="B307" s="61" t="s">
        <v>301</v>
      </c>
      <c r="C307" s="64" t="s">
        <v>302</v>
      </c>
      <c r="D307" s="61">
        <v>1</v>
      </c>
      <c r="E307" s="79">
        <v>555</v>
      </c>
      <c r="F307" s="45"/>
      <c r="G307" s="45"/>
    </row>
    <row r="308" spans="1:7" ht="18.75">
      <c r="A308" s="10">
        <v>10</v>
      </c>
      <c r="B308" s="61" t="s">
        <v>508</v>
      </c>
      <c r="C308" s="64" t="s">
        <v>509</v>
      </c>
      <c r="D308" s="61">
        <v>4</v>
      </c>
      <c r="E308" s="79">
        <v>1933.2</v>
      </c>
      <c r="F308" s="45"/>
      <c r="G308" s="45"/>
    </row>
    <row r="309" spans="1:7" ht="18.75">
      <c r="A309" s="17">
        <v>11</v>
      </c>
      <c r="B309" s="61" t="s">
        <v>272</v>
      </c>
      <c r="C309" s="64" t="s">
        <v>510</v>
      </c>
      <c r="D309" s="61">
        <v>13</v>
      </c>
      <c r="E309" s="79">
        <v>2983.5</v>
      </c>
      <c r="F309" s="45"/>
      <c r="G309" s="45"/>
    </row>
    <row r="310" spans="1:7" ht="18.75">
      <c r="A310" s="10">
        <v>12</v>
      </c>
      <c r="B310" s="61" t="s">
        <v>287</v>
      </c>
      <c r="C310" s="64" t="s">
        <v>57</v>
      </c>
      <c r="D310" s="61">
        <v>1</v>
      </c>
      <c r="E310" s="79">
        <v>608.4</v>
      </c>
      <c r="F310" s="45"/>
      <c r="G310" s="45"/>
    </row>
    <row r="311" spans="1:7" ht="18.75">
      <c r="A311" s="17">
        <v>13</v>
      </c>
      <c r="B311" s="61" t="s">
        <v>62</v>
      </c>
      <c r="C311" s="64" t="s">
        <v>63</v>
      </c>
      <c r="D311" s="61">
        <v>2</v>
      </c>
      <c r="E311" s="79">
        <v>1459.8</v>
      </c>
      <c r="F311" s="45"/>
      <c r="G311" s="45"/>
    </row>
    <row r="312" spans="1:7" ht="37.5">
      <c r="A312" s="10">
        <v>14</v>
      </c>
      <c r="B312" s="61" t="s">
        <v>58</v>
      </c>
      <c r="C312" s="64" t="s">
        <v>59</v>
      </c>
      <c r="D312" s="61">
        <v>3</v>
      </c>
      <c r="E312" s="79">
        <v>2160</v>
      </c>
      <c r="F312" s="45"/>
      <c r="G312" s="45"/>
    </row>
    <row r="313" spans="1:7" ht="18.75">
      <c r="A313" s="17">
        <v>15</v>
      </c>
      <c r="B313" s="8" t="s">
        <v>289</v>
      </c>
      <c r="C313" s="50" t="s">
        <v>290</v>
      </c>
      <c r="D313" s="61">
        <v>2</v>
      </c>
      <c r="E313" s="79">
        <v>304</v>
      </c>
      <c r="F313" s="45"/>
      <c r="G313" s="45"/>
    </row>
    <row r="314" spans="1:7" ht="18.75">
      <c r="A314" s="10">
        <v>16</v>
      </c>
      <c r="B314" s="61" t="s">
        <v>511</v>
      </c>
      <c r="C314" s="64" t="s">
        <v>512</v>
      </c>
      <c r="D314" s="61">
        <v>1</v>
      </c>
      <c r="E314" s="79">
        <v>575</v>
      </c>
      <c r="F314" s="67"/>
      <c r="G314" s="67"/>
    </row>
    <row r="315" spans="1:7" ht="18.75">
      <c r="A315" s="17">
        <v>17</v>
      </c>
      <c r="B315" s="61" t="s">
        <v>513</v>
      </c>
      <c r="C315" s="64" t="s">
        <v>514</v>
      </c>
      <c r="D315" s="61">
        <v>1</v>
      </c>
      <c r="E315" s="79">
        <v>250</v>
      </c>
      <c r="F315" s="45"/>
      <c r="G315" s="45"/>
    </row>
    <row r="316" spans="1:7" ht="18.75">
      <c r="A316" s="10">
        <v>18</v>
      </c>
      <c r="B316" s="61" t="s">
        <v>515</v>
      </c>
      <c r="C316" s="62" t="s">
        <v>516</v>
      </c>
      <c r="D316" s="61">
        <v>2</v>
      </c>
      <c r="E316" s="79">
        <v>300</v>
      </c>
      <c r="F316" s="45"/>
      <c r="G316" s="45"/>
    </row>
    <row r="317" spans="1:7" ht="18.75">
      <c r="A317" s="17">
        <v>19</v>
      </c>
      <c r="B317" s="68" t="s">
        <v>439</v>
      </c>
      <c r="C317" s="69" t="s">
        <v>440</v>
      </c>
      <c r="D317" s="68">
        <v>2</v>
      </c>
      <c r="E317" s="79">
        <v>100</v>
      </c>
      <c r="F317" s="45"/>
      <c r="G317" s="45"/>
    </row>
    <row r="318" spans="1:7" ht="18.75">
      <c r="A318" s="11"/>
      <c r="B318" s="12"/>
      <c r="C318" s="63" t="s">
        <v>49</v>
      </c>
      <c r="D318" s="87"/>
      <c r="E318" s="80">
        <v>34587.978786699474</v>
      </c>
      <c r="F318" s="45"/>
      <c r="G318" s="45"/>
    </row>
    <row r="319" spans="1:7" ht="18.75">
      <c r="A319" s="106" t="s">
        <v>495</v>
      </c>
      <c r="B319" s="107"/>
      <c r="C319" s="107"/>
      <c r="D319" s="107"/>
      <c r="E319" s="107"/>
      <c r="F319" s="45"/>
      <c r="G319" s="45"/>
    </row>
    <row r="320" spans="1:7" ht="18.75">
      <c r="A320" s="10">
        <v>1</v>
      </c>
      <c r="B320" s="61" t="s">
        <v>54</v>
      </c>
      <c r="C320" s="62" t="s">
        <v>497</v>
      </c>
      <c r="D320" s="68">
        <v>1</v>
      </c>
      <c r="E320" s="79">
        <v>1332.88987451773</v>
      </c>
      <c r="F320" s="45"/>
      <c r="G320" s="70"/>
    </row>
    <row r="321" spans="1:7" ht="18.75">
      <c r="A321" s="10">
        <v>2</v>
      </c>
      <c r="B321" s="61" t="s">
        <v>45</v>
      </c>
      <c r="C321" s="62" t="s">
        <v>498</v>
      </c>
      <c r="D321" s="61">
        <v>11</v>
      </c>
      <c r="E321" s="79">
        <v>10981.193350968284</v>
      </c>
      <c r="F321" s="45"/>
      <c r="G321" s="70"/>
    </row>
    <row r="322" spans="1:7" ht="18.75">
      <c r="A322" s="10">
        <v>3</v>
      </c>
      <c r="B322" s="61" t="s">
        <v>499</v>
      </c>
      <c r="C322" s="62" t="s">
        <v>81</v>
      </c>
      <c r="D322" s="61">
        <v>1</v>
      </c>
      <c r="E322" s="79">
        <v>1314.4824582222241</v>
      </c>
      <c r="F322" s="45"/>
      <c r="G322" s="70"/>
    </row>
    <row r="323" spans="1:7" ht="18.75">
      <c r="A323" s="10">
        <v>4</v>
      </c>
      <c r="B323" s="61" t="s">
        <v>500</v>
      </c>
      <c r="C323" s="62" t="s">
        <v>501</v>
      </c>
      <c r="D323" s="61">
        <v>2</v>
      </c>
      <c r="E323" s="79">
        <v>810</v>
      </c>
      <c r="F323" s="45"/>
      <c r="G323" s="70"/>
    </row>
    <row r="324" spans="1:7" ht="37.5">
      <c r="A324" s="10">
        <v>5</v>
      </c>
      <c r="B324" s="61" t="s">
        <v>502</v>
      </c>
      <c r="C324" s="64" t="s">
        <v>503</v>
      </c>
      <c r="D324" s="61">
        <v>3</v>
      </c>
      <c r="E324" s="79">
        <v>270</v>
      </c>
      <c r="F324" s="45"/>
      <c r="G324" s="70"/>
    </row>
    <row r="325" spans="1:7" ht="18.75">
      <c r="A325" s="10">
        <v>6</v>
      </c>
      <c r="B325" s="61" t="s">
        <v>504</v>
      </c>
      <c r="C325" s="64" t="s">
        <v>505</v>
      </c>
      <c r="D325" s="61">
        <v>1</v>
      </c>
      <c r="E325" s="79">
        <v>150</v>
      </c>
      <c r="F325" s="45"/>
      <c r="G325" s="70"/>
    </row>
    <row r="326" spans="1:7" ht="18.75">
      <c r="A326" s="10">
        <v>7</v>
      </c>
      <c r="B326" s="61" t="s">
        <v>506</v>
      </c>
      <c r="C326" s="62" t="s">
        <v>507</v>
      </c>
      <c r="D326" s="61">
        <v>2</v>
      </c>
      <c r="E326" s="79">
        <v>1323</v>
      </c>
      <c r="F326" s="45"/>
      <c r="G326" s="70"/>
    </row>
    <row r="327" spans="1:7" ht="18.75">
      <c r="A327" s="65"/>
      <c r="B327" s="61"/>
      <c r="C327" s="63" t="s">
        <v>494</v>
      </c>
      <c r="D327" s="66"/>
      <c r="E327" s="80">
        <v>14269.5</v>
      </c>
      <c r="F327" s="45"/>
      <c r="G327" s="70"/>
    </row>
    <row r="328" spans="1:7" ht="18.75">
      <c r="A328" s="10">
        <v>1</v>
      </c>
      <c r="B328" s="61" t="s">
        <v>517</v>
      </c>
      <c r="C328" s="64" t="s">
        <v>518</v>
      </c>
      <c r="D328" s="61">
        <v>2</v>
      </c>
      <c r="E328" s="61">
        <v>296</v>
      </c>
      <c r="F328" s="45"/>
      <c r="G328" s="70"/>
    </row>
    <row r="329" spans="1:7" ht="18.75">
      <c r="A329" s="10">
        <v>2</v>
      </c>
      <c r="B329" s="61" t="s">
        <v>519</v>
      </c>
      <c r="C329" s="64" t="s">
        <v>320</v>
      </c>
      <c r="D329" s="61">
        <v>2</v>
      </c>
      <c r="E329" s="61">
        <v>342</v>
      </c>
      <c r="F329" s="45"/>
      <c r="G329" s="70"/>
    </row>
    <row r="330" spans="1:7" ht="18.75">
      <c r="A330" s="10">
        <v>3</v>
      </c>
      <c r="B330" s="61" t="s">
        <v>515</v>
      </c>
      <c r="C330" s="64" t="s">
        <v>520</v>
      </c>
      <c r="D330" s="61">
        <v>2</v>
      </c>
      <c r="E330" s="61">
        <v>362</v>
      </c>
      <c r="F330" s="45"/>
      <c r="G330" s="70"/>
    </row>
    <row r="331" spans="1:7" ht="18.75">
      <c r="A331" s="10">
        <v>4</v>
      </c>
      <c r="B331" s="61" t="s">
        <v>521</v>
      </c>
      <c r="C331" s="64" t="s">
        <v>522</v>
      </c>
      <c r="D331" s="61">
        <v>2</v>
      </c>
      <c r="E331" s="79">
        <v>330</v>
      </c>
      <c r="F331" s="45"/>
      <c r="G331" s="70"/>
    </row>
    <row r="332" spans="1:7" ht="18.75">
      <c r="A332" s="10">
        <v>5</v>
      </c>
      <c r="B332" s="61" t="s">
        <v>523</v>
      </c>
      <c r="C332" s="64" t="s">
        <v>524</v>
      </c>
      <c r="D332" s="61">
        <v>2</v>
      </c>
      <c r="E332" s="79">
        <v>340</v>
      </c>
      <c r="F332" s="45"/>
      <c r="G332" s="70"/>
    </row>
    <row r="333" spans="1:7" ht="18.75">
      <c r="A333" s="10">
        <v>6</v>
      </c>
      <c r="B333" s="61" t="s">
        <v>525</v>
      </c>
      <c r="C333" s="64" t="s">
        <v>324</v>
      </c>
      <c r="D333" s="61">
        <v>2</v>
      </c>
      <c r="E333" s="79">
        <v>236</v>
      </c>
      <c r="F333" s="45"/>
      <c r="G333" s="70"/>
    </row>
    <row r="334" spans="1:7" ht="18.75">
      <c r="A334" s="10">
        <v>7</v>
      </c>
      <c r="B334" s="61" t="s">
        <v>526</v>
      </c>
      <c r="C334" s="64" t="s">
        <v>332</v>
      </c>
      <c r="D334" s="61">
        <v>2</v>
      </c>
      <c r="E334" s="79">
        <v>326</v>
      </c>
      <c r="F334" s="45"/>
      <c r="G334" s="70"/>
    </row>
    <row r="335" spans="1:7" ht="37.5">
      <c r="A335" s="10">
        <v>8</v>
      </c>
      <c r="B335" s="61" t="s">
        <v>435</v>
      </c>
      <c r="C335" s="64" t="s">
        <v>436</v>
      </c>
      <c r="D335" s="61">
        <v>2</v>
      </c>
      <c r="E335" s="79">
        <v>2046.6000000000001</v>
      </c>
      <c r="F335" s="45"/>
      <c r="G335" s="70"/>
    </row>
    <row r="336" spans="1:7" ht="18.75">
      <c r="A336" s="10">
        <v>9</v>
      </c>
      <c r="B336" s="61" t="s">
        <v>301</v>
      </c>
      <c r="C336" s="64" t="s">
        <v>302</v>
      </c>
      <c r="D336" s="61">
        <v>1</v>
      </c>
      <c r="E336" s="79">
        <v>555</v>
      </c>
      <c r="F336" s="45"/>
      <c r="G336" s="70"/>
    </row>
    <row r="337" spans="1:7" ht="18.75">
      <c r="A337" s="10">
        <v>10</v>
      </c>
      <c r="B337" s="61" t="s">
        <v>508</v>
      </c>
      <c r="C337" s="64" t="s">
        <v>509</v>
      </c>
      <c r="D337" s="61">
        <v>2</v>
      </c>
      <c r="E337" s="79">
        <v>966.6</v>
      </c>
      <c r="F337" s="45"/>
      <c r="G337" s="70"/>
    </row>
    <row r="338" spans="1:7" ht="18.75">
      <c r="A338" s="10">
        <v>11</v>
      </c>
      <c r="B338" s="61" t="s">
        <v>272</v>
      </c>
      <c r="C338" s="64" t="s">
        <v>510</v>
      </c>
      <c r="D338" s="61">
        <v>11</v>
      </c>
      <c r="E338" s="79">
        <v>2524.5</v>
      </c>
      <c r="F338" s="45"/>
      <c r="G338" s="70"/>
    </row>
    <row r="339" spans="1:7" ht="18.75">
      <c r="A339" s="10">
        <v>12</v>
      </c>
      <c r="B339" s="61" t="s">
        <v>287</v>
      </c>
      <c r="C339" s="64" t="s">
        <v>57</v>
      </c>
      <c r="D339" s="61">
        <v>1</v>
      </c>
      <c r="E339" s="79">
        <v>676</v>
      </c>
      <c r="F339" s="45"/>
      <c r="G339" s="70"/>
    </row>
    <row r="340" spans="1:7" ht="18.75">
      <c r="A340" s="10">
        <v>13</v>
      </c>
      <c r="B340" s="61" t="s">
        <v>62</v>
      </c>
      <c r="C340" s="64" t="s">
        <v>63</v>
      </c>
      <c r="D340" s="61">
        <v>2</v>
      </c>
      <c r="E340" s="79">
        <v>1459.8</v>
      </c>
      <c r="F340" s="45"/>
      <c r="G340" s="70"/>
    </row>
    <row r="341" spans="1:7" ht="37.5">
      <c r="A341" s="10">
        <v>14</v>
      </c>
      <c r="B341" s="61" t="s">
        <v>58</v>
      </c>
      <c r="C341" s="64" t="s">
        <v>59</v>
      </c>
      <c r="D341" s="61">
        <v>3</v>
      </c>
      <c r="E341" s="79">
        <v>2280</v>
      </c>
      <c r="F341" s="45"/>
      <c r="G341" s="70"/>
    </row>
    <row r="342" spans="1:7" ht="18.75">
      <c r="A342" s="10">
        <v>15</v>
      </c>
      <c r="B342" s="61" t="s">
        <v>527</v>
      </c>
      <c r="C342" s="64" t="s">
        <v>528</v>
      </c>
      <c r="D342" s="61">
        <v>2</v>
      </c>
      <c r="E342" s="79">
        <v>304</v>
      </c>
      <c r="F342" s="45"/>
      <c r="G342" s="70"/>
    </row>
    <row r="343" spans="1:7" ht="18.75">
      <c r="A343" s="10">
        <v>16</v>
      </c>
      <c r="B343" s="61" t="s">
        <v>511</v>
      </c>
      <c r="C343" s="64" t="s">
        <v>512</v>
      </c>
      <c r="D343" s="61">
        <v>1</v>
      </c>
      <c r="E343" s="79">
        <v>575</v>
      </c>
      <c r="F343" s="45"/>
      <c r="G343" s="70"/>
    </row>
    <row r="344" spans="1:7" ht="18.75">
      <c r="A344" s="10">
        <v>17</v>
      </c>
      <c r="B344" s="61" t="s">
        <v>513</v>
      </c>
      <c r="C344" s="64" t="s">
        <v>514</v>
      </c>
      <c r="D344" s="61">
        <v>1</v>
      </c>
      <c r="E344" s="79">
        <v>250</v>
      </c>
      <c r="F344" s="45"/>
      <c r="G344" s="70"/>
    </row>
    <row r="345" spans="1:7" ht="18.75">
      <c r="A345" s="10">
        <v>18</v>
      </c>
      <c r="B345" s="61" t="s">
        <v>515</v>
      </c>
      <c r="C345" s="64" t="s">
        <v>516</v>
      </c>
      <c r="D345" s="61">
        <v>2</v>
      </c>
      <c r="E345" s="79">
        <v>300</v>
      </c>
      <c r="F345" s="45"/>
      <c r="G345" s="70"/>
    </row>
    <row r="346" spans="1:7" ht="18.75">
      <c r="A346" s="10">
        <v>19</v>
      </c>
      <c r="B346" s="61" t="s">
        <v>439</v>
      </c>
      <c r="C346" s="64" t="s">
        <v>440</v>
      </c>
      <c r="D346" s="68">
        <v>2</v>
      </c>
      <c r="E346" s="79">
        <v>100</v>
      </c>
      <c r="F346" s="45"/>
      <c r="G346" s="70"/>
    </row>
    <row r="347" spans="1:7" ht="18.75">
      <c r="A347" s="10"/>
      <c r="B347" s="14"/>
      <c r="C347" s="63" t="s">
        <v>49</v>
      </c>
      <c r="D347" s="87"/>
      <c r="E347" s="80">
        <v>30451.065683708235</v>
      </c>
      <c r="F347" s="45"/>
      <c r="G347" s="70"/>
    </row>
    <row r="348" spans="1:7" ht="18.75">
      <c r="A348" s="106" t="s">
        <v>496</v>
      </c>
      <c r="B348" s="107"/>
      <c r="C348" s="107"/>
      <c r="D348" s="107"/>
      <c r="E348" s="107"/>
      <c r="F348" s="45"/>
      <c r="G348" s="45"/>
    </row>
    <row r="349" spans="1:7" ht="18.75">
      <c r="A349" s="10">
        <v>1</v>
      </c>
      <c r="B349" s="61" t="s">
        <v>54</v>
      </c>
      <c r="C349" s="62" t="s">
        <v>497</v>
      </c>
      <c r="D349" s="68">
        <v>1</v>
      </c>
      <c r="E349" s="79">
        <v>1332.88987451773</v>
      </c>
      <c r="F349" s="45"/>
      <c r="G349" s="45"/>
    </row>
    <row r="350" spans="1:7" ht="18.75">
      <c r="A350" s="10">
        <v>2</v>
      </c>
      <c r="B350" s="61" t="s">
        <v>45</v>
      </c>
      <c r="C350" s="62" t="s">
        <v>498</v>
      </c>
      <c r="D350" s="61">
        <v>4</v>
      </c>
      <c r="E350" s="79">
        <v>3782.9948386110841</v>
      </c>
      <c r="F350" s="45"/>
      <c r="G350" s="45"/>
    </row>
    <row r="351" spans="1:7" ht="18.75">
      <c r="A351" s="10">
        <v>3</v>
      </c>
      <c r="B351" s="61" t="s">
        <v>499</v>
      </c>
      <c r="C351" s="62" t="s">
        <v>81</v>
      </c>
      <c r="D351" s="61">
        <v>1</v>
      </c>
      <c r="E351" s="79">
        <v>1314.4824582222241</v>
      </c>
      <c r="F351" s="45"/>
      <c r="G351" s="45"/>
    </row>
    <row r="352" spans="1:7" ht="18.75">
      <c r="A352" s="10">
        <v>4</v>
      </c>
      <c r="B352" s="61" t="s">
        <v>500</v>
      </c>
      <c r="C352" s="62" t="s">
        <v>501</v>
      </c>
      <c r="D352" s="61">
        <v>1</v>
      </c>
      <c r="E352" s="79">
        <v>405</v>
      </c>
      <c r="F352" s="45"/>
      <c r="G352" s="45"/>
    </row>
    <row r="353" spans="1:5" ht="37.5">
      <c r="A353" s="10">
        <v>5</v>
      </c>
      <c r="B353" s="61" t="s">
        <v>502</v>
      </c>
      <c r="C353" s="64" t="s">
        <v>503</v>
      </c>
      <c r="D353" s="61">
        <v>3</v>
      </c>
      <c r="E353" s="79">
        <v>270</v>
      </c>
    </row>
    <row r="354" spans="1:5" ht="18.75">
      <c r="A354" s="10">
        <v>6</v>
      </c>
      <c r="B354" s="61" t="s">
        <v>504</v>
      </c>
      <c r="C354" s="64" t="s">
        <v>505</v>
      </c>
      <c r="D354" s="61">
        <v>1</v>
      </c>
      <c r="E354" s="79">
        <v>150</v>
      </c>
    </row>
    <row r="355" spans="1:5" ht="18.75">
      <c r="A355" s="10">
        <v>7</v>
      </c>
      <c r="B355" s="61" t="s">
        <v>506</v>
      </c>
      <c r="C355" s="62" t="s">
        <v>507</v>
      </c>
      <c r="D355" s="61">
        <v>2</v>
      </c>
      <c r="E355" s="79">
        <v>1323</v>
      </c>
    </row>
    <row r="356" spans="1:5" ht="18.75">
      <c r="A356" s="65"/>
      <c r="B356" s="61"/>
      <c r="C356" s="63" t="s">
        <v>494</v>
      </c>
      <c r="D356" s="66"/>
      <c r="E356" s="80">
        <v>8305.75</v>
      </c>
    </row>
    <row r="357" spans="1:5" ht="18.75">
      <c r="A357" s="11">
        <v>1</v>
      </c>
      <c r="B357" s="61" t="s">
        <v>517</v>
      </c>
      <c r="C357" s="64" t="s">
        <v>518</v>
      </c>
      <c r="D357" s="61">
        <v>1</v>
      </c>
      <c r="E357" s="79">
        <v>148</v>
      </c>
    </row>
    <row r="358" spans="1:5" ht="18.75">
      <c r="A358" s="11">
        <v>2</v>
      </c>
      <c r="B358" s="61" t="s">
        <v>519</v>
      </c>
      <c r="C358" s="64" t="s">
        <v>320</v>
      </c>
      <c r="D358" s="61">
        <v>1</v>
      </c>
      <c r="E358" s="79">
        <v>171</v>
      </c>
    </row>
    <row r="359" spans="1:5" ht="18.75">
      <c r="A359" s="10">
        <v>3</v>
      </c>
      <c r="B359" s="61" t="s">
        <v>529</v>
      </c>
      <c r="C359" s="64" t="s">
        <v>520</v>
      </c>
      <c r="D359" s="61">
        <v>1</v>
      </c>
      <c r="E359" s="79">
        <v>181</v>
      </c>
    </row>
    <row r="360" spans="1:5" ht="18.75">
      <c r="A360" s="10">
        <v>4</v>
      </c>
      <c r="B360" s="61" t="s">
        <v>521</v>
      </c>
      <c r="C360" s="64" t="s">
        <v>522</v>
      </c>
      <c r="D360" s="61">
        <v>1</v>
      </c>
      <c r="E360" s="79">
        <v>165</v>
      </c>
    </row>
    <row r="361" spans="1:5" ht="18.75">
      <c r="A361" s="10"/>
      <c r="B361" s="61" t="s">
        <v>523</v>
      </c>
      <c r="C361" s="64" t="s">
        <v>524</v>
      </c>
      <c r="D361" s="61">
        <v>1</v>
      </c>
      <c r="E361" s="79">
        <v>170</v>
      </c>
    </row>
    <row r="362" spans="1:5" ht="18.75">
      <c r="A362" s="10">
        <v>6</v>
      </c>
      <c r="B362" s="61" t="s">
        <v>525</v>
      </c>
      <c r="C362" s="64" t="s">
        <v>324</v>
      </c>
      <c r="D362" s="61">
        <v>1</v>
      </c>
      <c r="E362" s="79">
        <v>118</v>
      </c>
    </row>
    <row r="363" spans="1:5" ht="18.75">
      <c r="A363" s="10">
        <v>7</v>
      </c>
      <c r="B363" s="61" t="s">
        <v>526</v>
      </c>
      <c r="C363" s="64" t="s">
        <v>332</v>
      </c>
      <c r="D363" s="61">
        <v>1</v>
      </c>
      <c r="E363" s="79">
        <v>163</v>
      </c>
    </row>
    <row r="364" spans="1:5" ht="37.5">
      <c r="A364" s="10">
        <v>8</v>
      </c>
      <c r="B364" s="61" t="s">
        <v>435</v>
      </c>
      <c r="C364" s="64" t="s">
        <v>436</v>
      </c>
      <c r="D364" s="61">
        <v>1</v>
      </c>
      <c r="E364" s="79">
        <v>966.44999999999993</v>
      </c>
    </row>
    <row r="365" spans="1:5" ht="18.75">
      <c r="A365" s="10">
        <v>9</v>
      </c>
      <c r="B365" s="61" t="s">
        <v>301</v>
      </c>
      <c r="C365" s="64" t="s">
        <v>302</v>
      </c>
      <c r="D365" s="61">
        <v>1</v>
      </c>
      <c r="E365" s="79">
        <v>555</v>
      </c>
    </row>
    <row r="366" spans="1:5" ht="18.75">
      <c r="A366" s="10">
        <v>10</v>
      </c>
      <c r="B366" s="61" t="s">
        <v>508</v>
      </c>
      <c r="C366" s="64" t="s">
        <v>509</v>
      </c>
      <c r="D366" s="61">
        <v>1</v>
      </c>
      <c r="E366" s="79">
        <v>537</v>
      </c>
    </row>
    <row r="367" spans="1:5" ht="18.75">
      <c r="A367" s="10">
        <v>11</v>
      </c>
      <c r="B367" s="61" t="s">
        <v>530</v>
      </c>
      <c r="C367" s="64" t="s">
        <v>510</v>
      </c>
      <c r="D367" s="61">
        <v>4</v>
      </c>
      <c r="E367" s="79">
        <v>1718.4</v>
      </c>
    </row>
    <row r="368" spans="1:5" ht="18.75">
      <c r="A368" s="10">
        <v>12</v>
      </c>
      <c r="B368" s="61" t="s">
        <v>287</v>
      </c>
      <c r="C368" s="64" t="s">
        <v>531</v>
      </c>
      <c r="D368" s="61">
        <v>1</v>
      </c>
      <c r="E368" s="79">
        <v>676</v>
      </c>
    </row>
    <row r="369" spans="1:5" ht="18.75">
      <c r="A369" s="10">
        <v>13</v>
      </c>
      <c r="B369" s="61" t="s">
        <v>62</v>
      </c>
      <c r="C369" s="64" t="s">
        <v>63</v>
      </c>
      <c r="D369" s="61">
        <v>1</v>
      </c>
      <c r="E369" s="79">
        <v>729.9</v>
      </c>
    </row>
    <row r="370" spans="1:5" ht="37.5">
      <c r="A370" s="10">
        <v>14</v>
      </c>
      <c r="B370" s="61" t="s">
        <v>532</v>
      </c>
      <c r="C370" s="64" t="s">
        <v>533</v>
      </c>
      <c r="D370" s="61">
        <v>1</v>
      </c>
      <c r="E370" s="79">
        <v>720</v>
      </c>
    </row>
    <row r="371" spans="1:5" ht="18.75">
      <c r="A371" s="10">
        <v>15</v>
      </c>
      <c r="B371" s="61" t="s">
        <v>527</v>
      </c>
      <c r="C371" s="64" t="s">
        <v>528</v>
      </c>
      <c r="D371" s="61">
        <v>1</v>
      </c>
      <c r="E371" s="79">
        <v>152</v>
      </c>
    </row>
    <row r="372" spans="1:5" ht="18.75">
      <c r="A372" s="10">
        <v>16</v>
      </c>
      <c r="B372" s="61" t="s">
        <v>534</v>
      </c>
      <c r="C372" s="64" t="s">
        <v>535</v>
      </c>
      <c r="D372" s="61">
        <v>1</v>
      </c>
      <c r="E372" s="79">
        <v>110</v>
      </c>
    </row>
    <row r="373" spans="1:5" ht="37.5">
      <c r="A373" s="10">
        <v>17</v>
      </c>
      <c r="B373" s="61" t="s">
        <v>536</v>
      </c>
      <c r="C373" s="64" t="s">
        <v>537</v>
      </c>
      <c r="D373" s="61">
        <v>1</v>
      </c>
      <c r="E373" s="79">
        <v>575</v>
      </c>
    </row>
    <row r="374" spans="1:5" ht="18.75">
      <c r="A374" s="10">
        <v>18</v>
      </c>
      <c r="B374" s="61" t="s">
        <v>513</v>
      </c>
      <c r="C374" s="64" t="s">
        <v>514</v>
      </c>
      <c r="D374" s="61">
        <v>1</v>
      </c>
      <c r="E374" s="79">
        <v>250</v>
      </c>
    </row>
    <row r="375" spans="1:5" ht="18.75">
      <c r="A375" s="10">
        <v>19</v>
      </c>
      <c r="B375" s="61" t="s">
        <v>515</v>
      </c>
      <c r="C375" s="64" t="s">
        <v>516</v>
      </c>
      <c r="D375" s="61">
        <v>1</v>
      </c>
      <c r="E375" s="79">
        <v>150</v>
      </c>
    </row>
    <row r="376" spans="1:5" ht="18.75">
      <c r="A376" s="10">
        <v>20</v>
      </c>
      <c r="B376" s="61" t="s">
        <v>439</v>
      </c>
      <c r="C376" s="64" t="s">
        <v>440</v>
      </c>
      <c r="D376" s="68">
        <v>1</v>
      </c>
      <c r="E376" s="79">
        <v>50</v>
      </c>
    </row>
    <row r="377" spans="1:5" ht="18.75">
      <c r="A377" s="13"/>
      <c r="B377" s="14"/>
      <c r="C377" s="63" t="s">
        <v>49</v>
      </c>
      <c r="D377" s="87"/>
      <c r="E377" s="80">
        <v>16884.117171351038</v>
      </c>
    </row>
    <row r="378" spans="1:5" ht="18.75">
      <c r="A378" s="102" t="s">
        <v>538</v>
      </c>
      <c r="B378" s="103"/>
      <c r="C378" s="103"/>
      <c r="D378" s="103"/>
      <c r="E378" s="103"/>
    </row>
    <row r="379" spans="1:5" ht="18.75">
      <c r="A379" s="8">
        <v>1</v>
      </c>
      <c r="B379" s="61" t="s">
        <v>506</v>
      </c>
      <c r="C379" s="64" t="s">
        <v>507</v>
      </c>
      <c r="D379" s="68" t="s">
        <v>53</v>
      </c>
      <c r="E379" s="79">
        <v>735</v>
      </c>
    </row>
    <row r="380" spans="1:5" ht="18.75">
      <c r="A380" s="71"/>
      <c r="B380" s="104" t="s">
        <v>539</v>
      </c>
      <c r="C380" s="105"/>
      <c r="D380" s="105"/>
      <c r="E380" s="105"/>
    </row>
    <row r="381" spans="1:5" ht="18.75">
      <c r="A381" s="83"/>
      <c r="B381" s="97" t="s">
        <v>540</v>
      </c>
      <c r="C381" s="98"/>
      <c r="D381" s="98"/>
      <c r="E381" s="98"/>
    </row>
    <row r="382" spans="1:5" ht="18.75">
      <c r="A382" s="72">
        <v>1</v>
      </c>
      <c r="B382" s="61" t="s">
        <v>541</v>
      </c>
      <c r="C382" s="64" t="s">
        <v>542</v>
      </c>
      <c r="D382" s="68" t="s">
        <v>72</v>
      </c>
      <c r="E382" s="79">
        <v>2520</v>
      </c>
    </row>
    <row r="383" spans="1:5" ht="18.75">
      <c r="A383" s="73"/>
      <c r="B383" s="97" t="s">
        <v>543</v>
      </c>
      <c r="C383" s="98"/>
      <c r="D383" s="98"/>
      <c r="E383" s="98"/>
    </row>
    <row r="384" spans="1:5" ht="37.5">
      <c r="A384" s="74">
        <v>1</v>
      </c>
      <c r="B384" s="61" t="s">
        <v>544</v>
      </c>
      <c r="C384" s="64" t="s">
        <v>545</v>
      </c>
      <c r="D384" s="68" t="s">
        <v>72</v>
      </c>
      <c r="E384" s="79">
        <v>2520</v>
      </c>
    </row>
    <row r="385" spans="1:7" ht="18.75">
      <c r="A385" s="97" t="s">
        <v>546</v>
      </c>
      <c r="B385" s="98"/>
      <c r="C385" s="98"/>
      <c r="D385" s="98"/>
      <c r="E385" s="98"/>
      <c r="F385" s="45"/>
      <c r="G385" s="45"/>
    </row>
    <row r="386" spans="1:7" ht="18.75">
      <c r="A386" s="74">
        <v>1</v>
      </c>
      <c r="B386" s="61" t="s">
        <v>547</v>
      </c>
      <c r="C386" s="64" t="s">
        <v>548</v>
      </c>
      <c r="D386" s="68" t="s">
        <v>72</v>
      </c>
      <c r="E386" s="79">
        <v>2520</v>
      </c>
      <c r="F386" s="45"/>
      <c r="G386" s="45"/>
    </row>
    <row r="387" spans="1:7" ht="18.75">
      <c r="A387" s="97" t="s">
        <v>549</v>
      </c>
      <c r="B387" s="98"/>
      <c r="C387" s="98"/>
      <c r="D387" s="98"/>
      <c r="E387" s="98"/>
      <c r="F387" s="45"/>
      <c r="G387" s="45"/>
    </row>
    <row r="388" spans="1:7" ht="37.5">
      <c r="A388" s="74">
        <v>1</v>
      </c>
      <c r="B388" s="61" t="s">
        <v>547</v>
      </c>
      <c r="C388" s="64" t="s">
        <v>550</v>
      </c>
      <c r="D388" s="68" t="s">
        <v>72</v>
      </c>
      <c r="E388" s="79">
        <v>1200</v>
      </c>
      <c r="F388" s="45"/>
      <c r="G388" s="45"/>
    </row>
    <row r="389" spans="1:7" ht="37.5">
      <c r="A389" s="74">
        <v>2</v>
      </c>
      <c r="B389" s="61" t="s">
        <v>547</v>
      </c>
      <c r="C389" s="64" t="s">
        <v>551</v>
      </c>
      <c r="D389" s="68" t="s">
        <v>72</v>
      </c>
      <c r="E389" s="79">
        <v>1032</v>
      </c>
      <c r="F389" s="45"/>
      <c r="G389" s="45"/>
    </row>
    <row r="390" spans="1:7" ht="18.75">
      <c r="A390" s="97" t="s">
        <v>75</v>
      </c>
      <c r="B390" s="98"/>
      <c r="C390" s="98"/>
      <c r="D390" s="98"/>
      <c r="E390" s="98"/>
      <c r="F390" s="45"/>
      <c r="G390" s="45"/>
    </row>
    <row r="391" spans="1:7" ht="18.75">
      <c r="A391" s="74">
        <v>1</v>
      </c>
      <c r="B391" s="61" t="s">
        <v>70</v>
      </c>
      <c r="C391" s="64" t="s">
        <v>552</v>
      </c>
      <c r="D391" s="68" t="s">
        <v>72</v>
      </c>
      <c r="E391" s="79">
        <v>2520</v>
      </c>
      <c r="F391" s="18"/>
      <c r="G391" s="18"/>
    </row>
    <row r="392" spans="1:7" ht="18.75">
      <c r="A392" s="75"/>
      <c r="B392" s="97" t="s">
        <v>553</v>
      </c>
      <c r="C392" s="98"/>
      <c r="D392" s="98"/>
      <c r="E392" s="98"/>
      <c r="F392" s="1"/>
      <c r="G392" s="1"/>
    </row>
    <row r="393" spans="1:7" ht="18.75">
      <c r="A393" s="74">
        <v>1</v>
      </c>
      <c r="B393" s="61" t="s">
        <v>547</v>
      </c>
      <c r="C393" s="64" t="s">
        <v>554</v>
      </c>
      <c r="D393" s="68" t="s">
        <v>72</v>
      </c>
      <c r="E393" s="79">
        <v>1200</v>
      </c>
      <c r="F393" s="1"/>
      <c r="G393" s="1"/>
    </row>
    <row r="394" spans="1:7" ht="18.75">
      <c r="A394" s="74">
        <v>1</v>
      </c>
      <c r="B394" s="61" t="s">
        <v>547</v>
      </c>
      <c r="C394" s="64" t="s">
        <v>555</v>
      </c>
      <c r="D394" s="68" t="s">
        <v>72</v>
      </c>
      <c r="E394" s="79">
        <v>1032</v>
      </c>
      <c r="F394" s="1"/>
      <c r="G394" s="1"/>
    </row>
    <row r="395" spans="1:7" ht="18.75">
      <c r="A395" s="97" t="s">
        <v>556</v>
      </c>
      <c r="B395" s="98"/>
      <c r="C395" s="98"/>
      <c r="D395" s="98"/>
      <c r="E395" s="99"/>
      <c r="F395" s="1"/>
      <c r="G395" s="1"/>
    </row>
    <row r="396" spans="1:7" ht="18.75">
      <c r="A396" s="74">
        <v>1</v>
      </c>
      <c r="B396" s="61" t="s">
        <v>500</v>
      </c>
      <c r="C396" s="64" t="s">
        <v>501</v>
      </c>
      <c r="D396" s="68">
        <v>1</v>
      </c>
      <c r="E396" s="79">
        <v>450</v>
      </c>
      <c r="F396" s="45"/>
      <c r="G396" s="45"/>
    </row>
    <row r="397" spans="1:7" ht="20.25">
      <c r="A397" s="100" t="s">
        <v>557</v>
      </c>
      <c r="B397" s="101"/>
      <c r="C397" s="101"/>
      <c r="D397" s="101"/>
      <c r="E397" s="101"/>
      <c r="F397" s="45"/>
      <c r="G397" s="45"/>
    </row>
    <row r="398" spans="1:7" ht="20.25">
      <c r="A398" s="4">
        <v>1</v>
      </c>
      <c r="B398" s="5" t="s">
        <v>558</v>
      </c>
      <c r="C398" s="85" t="s">
        <v>557</v>
      </c>
      <c r="D398" s="3" t="s">
        <v>559</v>
      </c>
      <c r="E398" s="2">
        <v>1355.2</v>
      </c>
      <c r="F398" s="45"/>
      <c r="G398" s="45"/>
    </row>
    <row r="399" spans="1:7" ht="18.75">
      <c r="A399" s="76"/>
      <c r="B399" s="15"/>
      <c r="C399" s="77"/>
      <c r="D399" s="16"/>
      <c r="E399" s="81"/>
      <c r="F399" s="45"/>
      <c r="G399" s="45"/>
    </row>
    <row r="400" spans="1:7" ht="18.75">
      <c r="A400" s="76"/>
      <c r="B400" s="15"/>
      <c r="C400" s="77"/>
      <c r="D400" s="16"/>
      <c r="E400" s="81"/>
      <c r="F400" s="45"/>
      <c r="G400" s="45"/>
    </row>
    <row r="401" spans="1:7" ht="18.75">
      <c r="A401" s="76"/>
      <c r="B401" s="15"/>
      <c r="C401" s="77"/>
      <c r="D401" s="16"/>
      <c r="E401" s="81"/>
      <c r="F401" s="45"/>
      <c r="G401" s="45"/>
    </row>
    <row r="402" spans="1:7" ht="18.75">
      <c r="A402" s="45"/>
      <c r="B402" s="17" t="s">
        <v>560</v>
      </c>
      <c r="C402" s="78"/>
      <c r="D402" s="88" t="s">
        <v>561</v>
      </c>
      <c r="E402" s="17"/>
      <c r="F402" s="18"/>
      <c r="G402" s="18"/>
    </row>
    <row r="403" spans="1:7" ht="18.75">
      <c r="A403" s="76"/>
      <c r="B403" s="15"/>
      <c r="C403" s="77"/>
      <c r="D403" s="16"/>
      <c r="E403" s="81"/>
      <c r="F403" s="45"/>
      <c r="G403" s="45"/>
    </row>
    <row r="404" spans="1:7" ht="18.75">
      <c r="A404" s="76"/>
      <c r="B404" s="15"/>
      <c r="C404" s="77"/>
      <c r="D404" s="16"/>
      <c r="E404" s="81"/>
      <c r="F404" s="45"/>
      <c r="G404" s="45"/>
    </row>
    <row r="405" spans="1:7" ht="18.75">
      <c r="A405" s="76"/>
      <c r="B405" s="15"/>
      <c r="C405" s="77"/>
      <c r="D405" s="16"/>
      <c r="E405" s="81"/>
      <c r="F405" s="45"/>
      <c r="G405" s="45"/>
    </row>
  </sheetData>
  <mergeCells count="55">
    <mergeCell ref="D6:E6"/>
    <mergeCell ref="D1:E1"/>
    <mergeCell ref="D2:E2"/>
    <mergeCell ref="D3:E3"/>
    <mergeCell ref="D4:E4"/>
    <mergeCell ref="D5:E5"/>
    <mergeCell ref="A46:D46"/>
    <mergeCell ref="A9:E9"/>
    <mergeCell ref="A10:E10"/>
    <mergeCell ref="A11:E11"/>
    <mergeCell ref="A12:E12"/>
    <mergeCell ref="A14:A15"/>
    <mergeCell ref="B14:B15"/>
    <mergeCell ref="C14:C15"/>
    <mergeCell ref="D14:D15"/>
    <mergeCell ref="E14:E15"/>
    <mergeCell ref="A17:E17"/>
    <mergeCell ref="B25:E25"/>
    <mergeCell ref="A29:E29"/>
    <mergeCell ref="A33:D33"/>
    <mergeCell ref="A34:E34"/>
    <mergeCell ref="B174:E174"/>
    <mergeCell ref="A47:E47"/>
    <mergeCell ref="A51:D51"/>
    <mergeCell ref="B52:E52"/>
    <mergeCell ref="B72:E72"/>
    <mergeCell ref="B105:E105"/>
    <mergeCell ref="B134:E134"/>
    <mergeCell ref="B146:E146"/>
    <mergeCell ref="B147:E147"/>
    <mergeCell ref="B156:E156"/>
    <mergeCell ref="B164:E164"/>
    <mergeCell ref="B166:E166"/>
    <mergeCell ref="A348:E348"/>
    <mergeCell ref="B182:E182"/>
    <mergeCell ref="B204:E204"/>
    <mergeCell ref="A216:E216"/>
    <mergeCell ref="B249:E249"/>
    <mergeCell ref="A254:D254"/>
    <mergeCell ref="A265:D265"/>
    <mergeCell ref="A276:E276"/>
    <mergeCell ref="A281:E281"/>
    <mergeCell ref="A285:E285"/>
    <mergeCell ref="A289:E289"/>
    <mergeCell ref="A319:E319"/>
    <mergeCell ref="A390:E390"/>
    <mergeCell ref="B392:E392"/>
    <mergeCell ref="A395:E395"/>
    <mergeCell ref="A397:E397"/>
    <mergeCell ref="A378:E378"/>
    <mergeCell ref="B380:E380"/>
    <mergeCell ref="B381:E381"/>
    <mergeCell ref="B383:E383"/>
    <mergeCell ref="A385:E385"/>
    <mergeCell ref="A387:E387"/>
  </mergeCells>
  <hyperlinks>
    <hyperlink ref="B69" r:id="rId1"/>
    <hyperlink ref="B39" r:id="rId2"/>
  </hyperlinks>
  <pageMargins left="0.59055118110236227" right="0.59055118110236227" top="0.74803149606299213" bottom="0.74803149606299213" header="0.31496062992125984" footer="0.31496062992125984"/>
  <pageSetup paperSize="9" scale="53" fitToHeight="6" orientation="portrait" r:id="rId3"/>
  <rowBreaks count="3" manualBreakCount="3">
    <brk id="245" max="4" man="1"/>
    <brk id="297" max="4" man="1"/>
    <brk id="3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7"/>
  <sheetViews>
    <sheetView tabSelected="1" view="pageBreakPreview" zoomScale="60" zoomScaleNormal="100" workbookViewId="0">
      <selection activeCell="A387" sqref="A387:E387"/>
    </sheetView>
  </sheetViews>
  <sheetFormatPr defaultRowHeight="15"/>
  <cols>
    <col min="1" max="1" width="5.28515625" bestFit="1" customWidth="1"/>
    <col min="2" max="2" width="24.85546875" bestFit="1" customWidth="1"/>
    <col min="3" max="3" width="92" customWidth="1"/>
    <col min="4" max="4" width="21.85546875" style="86" customWidth="1"/>
    <col min="5" max="5" width="17.7109375" style="86" customWidth="1"/>
  </cols>
  <sheetData>
    <row r="1" spans="1:5" ht="18.75">
      <c r="A1" s="1"/>
      <c r="B1" s="1"/>
      <c r="C1" s="1"/>
      <c r="D1" s="126" t="s">
        <v>0</v>
      </c>
      <c r="E1" s="126"/>
    </row>
    <row r="2" spans="1:5" ht="18.75">
      <c r="A2" s="1"/>
      <c r="B2" s="1"/>
      <c r="C2" s="1"/>
      <c r="D2" s="126" t="s">
        <v>1</v>
      </c>
      <c r="E2" s="126"/>
    </row>
    <row r="3" spans="1:5" ht="18.75">
      <c r="A3" s="1"/>
      <c r="B3" s="1"/>
      <c r="C3" s="1"/>
      <c r="D3" s="127" t="s">
        <v>2</v>
      </c>
      <c r="E3" s="127"/>
    </row>
    <row r="4" spans="1:5" ht="18.75">
      <c r="A4" s="1"/>
      <c r="B4" s="1"/>
      <c r="C4" s="1"/>
      <c r="D4" s="128"/>
      <c r="E4" s="128"/>
    </row>
    <row r="5" spans="1:5" ht="18.75">
      <c r="A5" s="1"/>
      <c r="B5" s="1"/>
      <c r="C5" s="1"/>
      <c r="D5" s="125" t="s">
        <v>3</v>
      </c>
      <c r="E5" s="125"/>
    </row>
    <row r="6" spans="1:5" ht="18.75">
      <c r="A6" s="1"/>
      <c r="B6" s="1"/>
      <c r="C6" s="1"/>
      <c r="D6" s="125" t="s">
        <v>4</v>
      </c>
      <c r="E6" s="125"/>
    </row>
    <row r="9" spans="1:5" ht="18.75">
      <c r="A9" s="120" t="s">
        <v>5</v>
      </c>
      <c r="B9" s="120"/>
      <c r="C9" s="120"/>
      <c r="D9" s="120"/>
      <c r="E9" s="120"/>
    </row>
    <row r="10" spans="1:5" ht="18.75">
      <c r="A10" s="121" t="s">
        <v>6</v>
      </c>
      <c r="B10" s="121"/>
      <c r="C10" s="121"/>
      <c r="D10" s="121"/>
      <c r="E10" s="121"/>
    </row>
    <row r="11" spans="1:5" ht="18.75">
      <c r="A11" s="121" t="s">
        <v>7</v>
      </c>
      <c r="B11" s="121"/>
      <c r="C11" s="121"/>
      <c r="D11" s="121"/>
      <c r="E11" s="121"/>
    </row>
    <row r="12" spans="1:5" ht="18.75">
      <c r="A12" s="121" t="s">
        <v>8</v>
      </c>
      <c r="B12" s="121"/>
      <c r="C12" s="121"/>
      <c r="D12" s="121"/>
      <c r="E12" s="121"/>
    </row>
    <row r="13" spans="1:5" ht="19.5">
      <c r="A13" s="17"/>
      <c r="B13" s="19"/>
      <c r="C13" s="20"/>
      <c r="D13" s="21"/>
      <c r="E13" s="22"/>
    </row>
    <row r="14" spans="1:5">
      <c r="A14" s="122" t="s">
        <v>9</v>
      </c>
      <c r="B14" s="123" t="s">
        <v>10</v>
      </c>
      <c r="C14" s="123" t="s">
        <v>11</v>
      </c>
      <c r="D14" s="122" t="s">
        <v>12</v>
      </c>
      <c r="E14" s="124" t="s">
        <v>13</v>
      </c>
    </row>
    <row r="15" spans="1:5">
      <c r="A15" s="122"/>
      <c r="B15" s="123"/>
      <c r="C15" s="123"/>
      <c r="D15" s="122"/>
      <c r="E15" s="124"/>
    </row>
    <row r="16" spans="1:5" ht="18.75">
      <c r="A16" s="23" t="s">
        <v>14</v>
      </c>
      <c r="B16" s="23">
        <v>2</v>
      </c>
      <c r="C16" s="23">
        <v>3</v>
      </c>
      <c r="D16" s="24">
        <v>4</v>
      </c>
      <c r="E16" s="25">
        <v>5</v>
      </c>
    </row>
    <row r="17" spans="1:5" ht="18.75">
      <c r="A17" s="118" t="s">
        <v>15</v>
      </c>
      <c r="B17" s="118"/>
      <c r="C17" s="118"/>
      <c r="D17" s="118"/>
      <c r="E17" s="118"/>
    </row>
    <row r="18" spans="1:5" ht="37.5">
      <c r="A18" s="26">
        <v>1</v>
      </c>
      <c r="B18" s="27" t="s">
        <v>16</v>
      </c>
      <c r="C18" s="28" t="s">
        <v>17</v>
      </c>
      <c r="D18" s="27" t="s">
        <v>18</v>
      </c>
      <c r="E18" s="29">
        <v>441.29123114078902</v>
      </c>
    </row>
    <row r="19" spans="1:5" ht="37.5">
      <c r="A19" s="26">
        <v>2</v>
      </c>
      <c r="B19" s="27" t="s">
        <v>19</v>
      </c>
      <c r="C19" s="28" t="s">
        <v>20</v>
      </c>
      <c r="D19" s="27" t="s">
        <v>18</v>
      </c>
      <c r="E19" s="29">
        <v>366.32898491263097</v>
      </c>
    </row>
    <row r="20" spans="1:5" ht="18.75">
      <c r="A20" s="26">
        <v>3</v>
      </c>
      <c r="B20" s="27" t="s">
        <v>21</v>
      </c>
      <c r="C20" s="28" t="s">
        <v>22</v>
      </c>
      <c r="D20" s="27" t="s">
        <v>23</v>
      </c>
      <c r="E20" s="29">
        <v>4769.8601138270096</v>
      </c>
    </row>
    <row r="21" spans="1:5" ht="18.75">
      <c r="A21" s="26">
        <v>4</v>
      </c>
      <c r="B21" s="27" t="s">
        <v>24</v>
      </c>
      <c r="C21" s="28" t="s">
        <v>25</v>
      </c>
      <c r="D21" s="27" t="s">
        <v>23</v>
      </c>
      <c r="E21" s="29">
        <v>4492.79290340035</v>
      </c>
    </row>
    <row r="22" spans="1:5" ht="18.75">
      <c r="A22" s="26">
        <v>5</v>
      </c>
      <c r="B22" s="27" t="s">
        <v>26</v>
      </c>
      <c r="C22" s="28" t="s">
        <v>27</v>
      </c>
      <c r="D22" s="27" t="s">
        <v>23</v>
      </c>
      <c r="E22" s="29">
        <v>7349.4046826270096</v>
      </c>
    </row>
    <row r="23" spans="1:5" ht="18.75">
      <c r="A23" s="26">
        <v>6</v>
      </c>
      <c r="B23" s="27" t="s">
        <v>28</v>
      </c>
      <c r="C23" s="28" t="s">
        <v>29</v>
      </c>
      <c r="D23" s="27" t="s">
        <v>23</v>
      </c>
      <c r="E23" s="29">
        <v>7005.3219031603503</v>
      </c>
    </row>
    <row r="24" spans="1:5" ht="37.5">
      <c r="A24" s="26">
        <v>7</v>
      </c>
      <c r="B24" s="27" t="s">
        <v>30</v>
      </c>
      <c r="C24" s="28" t="s">
        <v>31</v>
      </c>
      <c r="D24" s="27" t="s">
        <v>23</v>
      </c>
      <c r="E24" s="29">
        <v>584.78477662273497</v>
      </c>
    </row>
    <row r="25" spans="1:5" ht="18.75">
      <c r="A25" s="30"/>
      <c r="B25" s="97" t="s">
        <v>32</v>
      </c>
      <c r="C25" s="98"/>
      <c r="D25" s="98"/>
      <c r="E25" s="98"/>
    </row>
    <row r="26" spans="1:5" ht="18.75">
      <c r="A26" s="26">
        <v>1</v>
      </c>
      <c r="B26" s="31" t="s">
        <v>33</v>
      </c>
      <c r="C26" s="32" t="s">
        <v>34</v>
      </c>
      <c r="D26" s="31" t="s">
        <v>35</v>
      </c>
      <c r="E26" s="33">
        <v>25060.357395812502</v>
      </c>
    </row>
    <row r="27" spans="1:5" ht="18.75">
      <c r="A27" s="26">
        <v>2</v>
      </c>
      <c r="B27" s="34" t="s">
        <v>36</v>
      </c>
      <c r="C27" s="35" t="s">
        <v>37</v>
      </c>
      <c r="D27" s="34" t="s">
        <v>38</v>
      </c>
      <c r="E27" s="25">
        <v>33712.844381986397</v>
      </c>
    </row>
    <row r="28" spans="1:5" ht="18.75">
      <c r="A28" s="26">
        <v>3</v>
      </c>
      <c r="B28" s="8" t="s">
        <v>39</v>
      </c>
      <c r="C28" s="28" t="s">
        <v>40</v>
      </c>
      <c r="D28" s="31" t="s">
        <v>35</v>
      </c>
      <c r="E28" s="33">
        <v>8235.2176409820895</v>
      </c>
    </row>
    <row r="29" spans="1:5" ht="18.75">
      <c r="A29" s="118" t="s">
        <v>41</v>
      </c>
      <c r="B29" s="118"/>
      <c r="C29" s="118"/>
      <c r="D29" s="118"/>
      <c r="E29" s="118"/>
    </row>
    <row r="30" spans="1:5" ht="18.75">
      <c r="A30" s="26">
        <v>1</v>
      </c>
      <c r="B30" s="8" t="s">
        <v>42</v>
      </c>
      <c r="C30" s="35" t="s">
        <v>43</v>
      </c>
      <c r="D30" s="31" t="s">
        <v>44</v>
      </c>
      <c r="E30" s="33">
        <v>1332.88987451773</v>
      </c>
    </row>
    <row r="31" spans="1:5" ht="18.75">
      <c r="A31" s="26">
        <v>2</v>
      </c>
      <c r="B31" s="8" t="s">
        <v>45</v>
      </c>
      <c r="C31" s="35" t="s">
        <v>46</v>
      </c>
      <c r="D31" s="31" t="s">
        <v>44</v>
      </c>
      <c r="E31" s="33">
        <v>1049.2478996141899</v>
      </c>
    </row>
    <row r="32" spans="1:5" ht="18.75">
      <c r="A32" s="26">
        <v>3</v>
      </c>
      <c r="B32" s="8" t="s">
        <v>47</v>
      </c>
      <c r="C32" s="36" t="s">
        <v>48</v>
      </c>
      <c r="D32" s="31" t="s">
        <v>35</v>
      </c>
      <c r="E32" s="33">
        <v>4857</v>
      </c>
    </row>
    <row r="33" spans="1:5" ht="18.75">
      <c r="A33" s="115" t="s">
        <v>49</v>
      </c>
      <c r="B33" s="116"/>
      <c r="C33" s="116"/>
      <c r="D33" s="117"/>
      <c r="E33" s="37">
        <v>7239.1377741319202</v>
      </c>
    </row>
    <row r="34" spans="1:5" ht="18.75">
      <c r="A34" s="112" t="s">
        <v>50</v>
      </c>
      <c r="B34" s="113"/>
      <c r="C34" s="113"/>
      <c r="D34" s="113"/>
      <c r="E34" s="114"/>
    </row>
    <row r="35" spans="1:5" ht="18.75">
      <c r="A35" s="38">
        <v>1</v>
      </c>
      <c r="B35" s="39" t="s">
        <v>51</v>
      </c>
      <c r="C35" s="40" t="s">
        <v>52</v>
      </c>
      <c r="D35" s="38" t="s">
        <v>53</v>
      </c>
      <c r="E35" s="41">
        <v>1493</v>
      </c>
    </row>
    <row r="36" spans="1:5" ht="18.75">
      <c r="A36" s="38">
        <v>2</v>
      </c>
      <c r="B36" s="38" t="s">
        <v>54</v>
      </c>
      <c r="C36" s="42" t="s">
        <v>55</v>
      </c>
      <c r="D36" s="38" t="s">
        <v>44</v>
      </c>
      <c r="E36" s="41">
        <v>1249.77188957561</v>
      </c>
    </row>
    <row r="37" spans="1:5" ht="18.75">
      <c r="A37" s="38">
        <v>3</v>
      </c>
      <c r="B37" s="39" t="s">
        <v>56</v>
      </c>
      <c r="C37" s="43" t="s">
        <v>57</v>
      </c>
      <c r="D37" s="39" t="s">
        <v>53</v>
      </c>
      <c r="E37" s="41">
        <v>675.96356530080698</v>
      </c>
    </row>
    <row r="38" spans="1:5" ht="37.5">
      <c r="A38" s="38">
        <v>4</v>
      </c>
      <c r="B38" s="39" t="s">
        <v>58</v>
      </c>
      <c r="C38" s="43" t="s">
        <v>59</v>
      </c>
      <c r="D38" s="39" t="s">
        <v>53</v>
      </c>
      <c r="E38" s="41">
        <v>799.98749360909699</v>
      </c>
    </row>
    <row r="39" spans="1:5" ht="37.5">
      <c r="A39" s="38">
        <v>5</v>
      </c>
      <c r="B39" s="39" t="s">
        <v>60</v>
      </c>
      <c r="C39" s="40" t="s">
        <v>61</v>
      </c>
      <c r="D39" s="39" t="s">
        <v>53</v>
      </c>
      <c r="E39" s="41">
        <v>0</v>
      </c>
    </row>
    <row r="40" spans="1:5" ht="18.75">
      <c r="A40" s="38">
        <v>6</v>
      </c>
      <c r="B40" s="39" t="s">
        <v>62</v>
      </c>
      <c r="C40" s="43" t="s">
        <v>63</v>
      </c>
      <c r="D40" s="39" t="s">
        <v>53</v>
      </c>
      <c r="E40" s="41">
        <v>811.05074342112903</v>
      </c>
    </row>
    <row r="41" spans="1:5" ht="18.75">
      <c r="A41" s="38">
        <v>7</v>
      </c>
      <c r="B41" s="61" t="s">
        <v>64</v>
      </c>
      <c r="C41" s="40" t="s">
        <v>65</v>
      </c>
      <c r="D41" s="39" t="s">
        <v>53</v>
      </c>
      <c r="E41" s="41">
        <v>250</v>
      </c>
    </row>
    <row r="42" spans="1:5" ht="18.75">
      <c r="A42" s="38">
        <v>8</v>
      </c>
      <c r="B42" s="61" t="s">
        <v>66</v>
      </c>
      <c r="C42" s="40" t="s">
        <v>67</v>
      </c>
      <c r="D42" s="39" t="s">
        <v>35</v>
      </c>
      <c r="E42" s="41">
        <v>50</v>
      </c>
    </row>
    <row r="43" spans="1:5" ht="18.75">
      <c r="A43" s="38">
        <v>9</v>
      </c>
      <c r="B43" s="39" t="s">
        <v>68</v>
      </c>
      <c r="C43" s="40" t="s">
        <v>69</v>
      </c>
      <c r="D43" s="39" t="s">
        <v>35</v>
      </c>
      <c r="E43" s="44">
        <v>150</v>
      </c>
    </row>
    <row r="44" spans="1:5" ht="18.75">
      <c r="A44" s="38">
        <v>10</v>
      </c>
      <c r="B44" s="61" t="s">
        <v>70</v>
      </c>
      <c r="C44" s="40" t="s">
        <v>71</v>
      </c>
      <c r="D44" s="39" t="s">
        <v>72</v>
      </c>
      <c r="E44" s="41">
        <v>2520</v>
      </c>
    </row>
    <row r="45" spans="1:5" ht="18.75">
      <c r="A45" s="38">
        <v>11</v>
      </c>
      <c r="B45" s="38" t="s">
        <v>73</v>
      </c>
      <c r="C45" s="40" t="s">
        <v>50</v>
      </c>
      <c r="D45" s="38" t="s">
        <v>38</v>
      </c>
      <c r="E45" s="41">
        <v>4041</v>
      </c>
    </row>
    <row r="46" spans="1:5" ht="18.75">
      <c r="A46" s="115" t="s">
        <v>49</v>
      </c>
      <c r="B46" s="116"/>
      <c r="C46" s="116"/>
      <c r="D46" s="117"/>
      <c r="E46" s="6">
        <v>12040.773691906643</v>
      </c>
    </row>
    <row r="47" spans="1:5" ht="18.75">
      <c r="A47" s="112" t="s">
        <v>41</v>
      </c>
      <c r="B47" s="113"/>
      <c r="C47" s="113"/>
      <c r="D47" s="113"/>
      <c r="E47" s="114"/>
    </row>
    <row r="48" spans="1:5" ht="18.75">
      <c r="A48" s="38">
        <v>1</v>
      </c>
      <c r="B48" s="39" t="s">
        <v>54</v>
      </c>
      <c r="C48" s="40" t="s">
        <v>43</v>
      </c>
      <c r="D48" s="7">
        <v>1</v>
      </c>
      <c r="E48" s="41">
        <v>1249.77188957561</v>
      </c>
    </row>
    <row r="49" spans="1:5" ht="18.75">
      <c r="A49" s="38">
        <v>2</v>
      </c>
      <c r="B49" s="38" t="s">
        <v>45</v>
      </c>
      <c r="C49" s="40" t="s">
        <v>46</v>
      </c>
      <c r="D49" s="7">
        <v>1</v>
      </c>
      <c r="E49" s="41">
        <v>1049.2478996141899</v>
      </c>
    </row>
    <row r="50" spans="1:5" ht="18.75">
      <c r="A50" s="38">
        <v>3</v>
      </c>
      <c r="B50" s="39" t="s">
        <v>47</v>
      </c>
      <c r="C50" s="42" t="s">
        <v>74</v>
      </c>
      <c r="D50" s="7">
        <v>1</v>
      </c>
      <c r="E50" s="41">
        <v>5218</v>
      </c>
    </row>
    <row r="51" spans="1:5" ht="18.75">
      <c r="A51" s="115" t="s">
        <v>49</v>
      </c>
      <c r="B51" s="116"/>
      <c r="C51" s="116"/>
      <c r="D51" s="117"/>
      <c r="E51" s="6">
        <v>7517.0197891897997</v>
      </c>
    </row>
    <row r="52" spans="1:5" ht="18.75">
      <c r="A52" s="46"/>
      <c r="B52" s="118" t="s">
        <v>75</v>
      </c>
      <c r="C52" s="118"/>
      <c r="D52" s="118"/>
      <c r="E52" s="118"/>
    </row>
    <row r="53" spans="1:5" ht="18.75">
      <c r="A53" s="26">
        <v>1</v>
      </c>
      <c r="B53" s="26" t="s">
        <v>54</v>
      </c>
      <c r="C53" s="47" t="s">
        <v>55</v>
      </c>
      <c r="D53" s="26" t="s">
        <v>44</v>
      </c>
      <c r="E53" s="29">
        <v>1249.77188957561</v>
      </c>
    </row>
    <row r="54" spans="1:5" ht="18.75">
      <c r="A54" s="26">
        <v>2</v>
      </c>
      <c r="B54" s="26" t="s">
        <v>45</v>
      </c>
      <c r="C54" s="28" t="s">
        <v>76</v>
      </c>
      <c r="D54" s="26" t="s">
        <v>44</v>
      </c>
      <c r="E54" s="25">
        <v>1049.2478996141899</v>
      </c>
    </row>
    <row r="55" spans="1:5" ht="37.5">
      <c r="A55" s="26">
        <v>3</v>
      </c>
      <c r="B55" s="26" t="s">
        <v>42</v>
      </c>
      <c r="C55" s="28" t="s">
        <v>77</v>
      </c>
      <c r="D55" s="26" t="s">
        <v>44</v>
      </c>
      <c r="E55" s="25">
        <v>1332.88987451773</v>
      </c>
    </row>
    <row r="56" spans="1:5" ht="37.5">
      <c r="A56" s="26">
        <v>4</v>
      </c>
      <c r="B56" s="26" t="s">
        <v>78</v>
      </c>
      <c r="C56" s="28" t="s">
        <v>79</v>
      </c>
      <c r="D56" s="26" t="s">
        <v>44</v>
      </c>
      <c r="E56" s="25">
        <v>1050.83189961419</v>
      </c>
    </row>
    <row r="57" spans="1:5" ht="18.75">
      <c r="A57" s="26">
        <v>5</v>
      </c>
      <c r="B57" s="26" t="s">
        <v>80</v>
      </c>
      <c r="C57" s="28" t="s">
        <v>81</v>
      </c>
      <c r="D57" s="26" t="s">
        <v>82</v>
      </c>
      <c r="E57" s="25">
        <v>1460.53606469136</v>
      </c>
    </row>
    <row r="58" spans="1:5" ht="18.75">
      <c r="A58" s="26">
        <v>6</v>
      </c>
      <c r="B58" s="26" t="s">
        <v>83</v>
      </c>
      <c r="C58" s="28" t="s">
        <v>84</v>
      </c>
      <c r="D58" s="26" t="s">
        <v>82</v>
      </c>
      <c r="E58" s="25">
        <v>1970.87880325165</v>
      </c>
    </row>
    <row r="59" spans="1:5" ht="18.75">
      <c r="A59" s="26">
        <v>7</v>
      </c>
      <c r="B59" s="26" t="s">
        <v>85</v>
      </c>
      <c r="C59" s="28" t="s">
        <v>86</v>
      </c>
      <c r="D59" s="26" t="s">
        <v>82</v>
      </c>
      <c r="E59" s="25">
        <v>854.13341600884598</v>
      </c>
    </row>
    <row r="60" spans="1:5" ht="18.75">
      <c r="A60" s="26">
        <v>8</v>
      </c>
      <c r="B60" s="26" t="s">
        <v>87</v>
      </c>
      <c r="C60" s="28" t="s">
        <v>88</v>
      </c>
      <c r="D60" s="26" t="s">
        <v>82</v>
      </c>
      <c r="E60" s="25">
        <v>2075.1672048774699</v>
      </c>
    </row>
    <row r="61" spans="1:5" ht="18.75">
      <c r="A61" s="26">
        <v>9</v>
      </c>
      <c r="B61" s="26" t="s">
        <v>89</v>
      </c>
      <c r="C61" s="28" t="s">
        <v>90</v>
      </c>
      <c r="D61" s="26" t="s">
        <v>82</v>
      </c>
      <c r="E61" s="25">
        <v>2848.9104065032898</v>
      </c>
    </row>
    <row r="62" spans="1:5" ht="18.75">
      <c r="A62" s="26">
        <v>10</v>
      </c>
      <c r="B62" s="26" t="s">
        <v>91</v>
      </c>
      <c r="C62" s="28" t="s">
        <v>92</v>
      </c>
      <c r="D62" s="26" t="s">
        <v>82</v>
      </c>
      <c r="E62" s="25">
        <v>2467.77720487747</v>
      </c>
    </row>
    <row r="63" spans="1:5" ht="18.75">
      <c r="A63" s="26">
        <v>11</v>
      </c>
      <c r="B63" s="26" t="s">
        <v>93</v>
      </c>
      <c r="C63" s="28" t="s">
        <v>94</v>
      </c>
      <c r="D63" s="26" t="s">
        <v>82</v>
      </c>
      <c r="E63" s="25">
        <v>458.156403025028</v>
      </c>
    </row>
    <row r="64" spans="1:5" ht="18.75">
      <c r="A64" s="26">
        <v>12</v>
      </c>
      <c r="B64" s="26" t="s">
        <v>95</v>
      </c>
      <c r="C64" s="28" t="s">
        <v>96</v>
      </c>
      <c r="D64" s="26" t="s">
        <v>82</v>
      </c>
      <c r="E64" s="25">
        <v>4064.34240975494</v>
      </c>
    </row>
    <row r="65" spans="1:5" ht="18.75">
      <c r="A65" s="26">
        <v>13</v>
      </c>
      <c r="B65" s="26" t="s">
        <v>97</v>
      </c>
      <c r="C65" s="28" t="s">
        <v>98</v>
      </c>
      <c r="D65" s="26" t="s">
        <v>82</v>
      </c>
      <c r="E65" s="25">
        <v>2314.0947477346099</v>
      </c>
    </row>
    <row r="66" spans="1:5" ht="18.75">
      <c r="A66" s="26">
        <v>14</v>
      </c>
      <c r="B66" s="26" t="s">
        <v>99</v>
      </c>
      <c r="C66" s="28" t="s">
        <v>100</v>
      </c>
      <c r="D66" s="26" t="s">
        <v>82</v>
      </c>
      <c r="E66" s="25">
        <v>5417.2424097549401</v>
      </c>
    </row>
    <row r="67" spans="1:5" ht="18.75">
      <c r="A67" s="26">
        <v>15</v>
      </c>
      <c r="B67" s="26" t="s">
        <v>101</v>
      </c>
      <c r="C67" s="28" t="s">
        <v>102</v>
      </c>
      <c r="D67" s="26" t="s">
        <v>82</v>
      </c>
      <c r="E67" s="25">
        <v>6551.8368130065801</v>
      </c>
    </row>
    <row r="68" spans="1:5" ht="18.75">
      <c r="A68" s="26">
        <v>16</v>
      </c>
      <c r="B68" s="26" t="s">
        <v>103</v>
      </c>
      <c r="C68" s="28" t="s">
        <v>104</v>
      </c>
      <c r="D68" s="26" t="s">
        <v>82</v>
      </c>
      <c r="E68" s="25">
        <v>1347.4862808641999</v>
      </c>
    </row>
    <row r="69" spans="1:5" ht="18.75">
      <c r="A69" s="26">
        <v>17</v>
      </c>
      <c r="B69" s="26" t="s">
        <v>47</v>
      </c>
      <c r="C69" s="28" t="s">
        <v>41</v>
      </c>
      <c r="D69" s="26" t="s">
        <v>82</v>
      </c>
      <c r="E69" s="25">
        <f>E51</f>
        <v>7517.0197891897997</v>
      </c>
    </row>
    <row r="70" spans="1:5" ht="18.75">
      <c r="A70" s="26">
        <v>18</v>
      </c>
      <c r="B70" s="26" t="s">
        <v>105</v>
      </c>
      <c r="C70" s="28" t="s">
        <v>106</v>
      </c>
      <c r="D70" s="26" t="s">
        <v>82</v>
      </c>
      <c r="E70" s="25">
        <v>909.06941600884602</v>
      </c>
    </row>
    <row r="71" spans="1:5" ht="18.75">
      <c r="A71" s="26">
        <v>19</v>
      </c>
      <c r="B71" s="26" t="s">
        <v>107</v>
      </c>
      <c r="C71" s="28" t="s">
        <v>108</v>
      </c>
      <c r="D71" s="26" t="s">
        <v>82</v>
      </c>
      <c r="E71" s="25">
        <v>3094.87219374609</v>
      </c>
    </row>
    <row r="72" spans="1:5" ht="18.75">
      <c r="A72" s="26">
        <v>20</v>
      </c>
      <c r="B72" s="26" t="s">
        <v>563</v>
      </c>
      <c r="C72" s="28" t="s">
        <v>564</v>
      </c>
      <c r="D72" s="26" t="s">
        <v>82</v>
      </c>
      <c r="E72" s="41">
        <v>150</v>
      </c>
    </row>
    <row r="73" spans="1:5" ht="18.75">
      <c r="A73" s="30"/>
      <c r="B73" s="118" t="s">
        <v>109</v>
      </c>
      <c r="C73" s="118"/>
      <c r="D73" s="118"/>
      <c r="E73" s="118"/>
    </row>
    <row r="74" spans="1:5" ht="18.75">
      <c r="A74" s="26">
        <v>1</v>
      </c>
      <c r="B74" s="26" t="s">
        <v>110</v>
      </c>
      <c r="C74" s="28" t="s">
        <v>111</v>
      </c>
      <c r="D74" s="26" t="s">
        <v>38</v>
      </c>
      <c r="E74" s="29">
        <v>6593.4744146324101</v>
      </c>
    </row>
    <row r="75" spans="1:5" ht="18.75">
      <c r="A75" s="26">
        <v>2</v>
      </c>
      <c r="B75" s="26" t="s">
        <v>112</v>
      </c>
      <c r="C75" s="28" t="s">
        <v>113</v>
      </c>
      <c r="D75" s="26" t="s">
        <v>38</v>
      </c>
      <c r="E75" s="25">
        <v>5538.4920113807602</v>
      </c>
    </row>
    <row r="76" spans="1:5" ht="18.75">
      <c r="A76" s="26">
        <v>3</v>
      </c>
      <c r="B76" s="26" t="s">
        <v>114</v>
      </c>
      <c r="C76" s="28" t="s">
        <v>115</v>
      </c>
      <c r="D76" s="26" t="s">
        <v>38</v>
      </c>
      <c r="E76" s="25">
        <v>9791.1888146324109</v>
      </c>
    </row>
    <row r="77" spans="1:5" ht="37.5">
      <c r="A77" s="26">
        <v>4</v>
      </c>
      <c r="B77" s="26" t="s">
        <v>116</v>
      </c>
      <c r="C77" s="28" t="s">
        <v>117</v>
      </c>
      <c r="D77" s="26" t="s">
        <v>38</v>
      </c>
      <c r="E77" s="25">
        <v>5783</v>
      </c>
    </row>
    <row r="78" spans="1:5" ht="37.5">
      <c r="A78" s="26">
        <v>5</v>
      </c>
      <c r="B78" s="26" t="s">
        <v>118</v>
      </c>
      <c r="C78" s="28" t="s">
        <v>119</v>
      </c>
      <c r="D78" s="26" t="s">
        <v>38</v>
      </c>
      <c r="E78" s="25">
        <v>17041.997424534198</v>
      </c>
    </row>
    <row r="79" spans="1:5" ht="75">
      <c r="A79" s="26">
        <v>6</v>
      </c>
      <c r="B79" s="26" t="s">
        <v>120</v>
      </c>
      <c r="C79" s="28" t="s">
        <v>121</v>
      </c>
      <c r="D79" s="26" t="s">
        <v>38</v>
      </c>
      <c r="E79" s="25">
        <v>19960.813762476599</v>
      </c>
    </row>
    <row r="80" spans="1:5" ht="18.75">
      <c r="A80" s="26">
        <v>7</v>
      </c>
      <c r="B80" s="26" t="s">
        <v>122</v>
      </c>
      <c r="C80" s="28" t="s">
        <v>123</v>
      </c>
      <c r="D80" s="26" t="s">
        <v>38</v>
      </c>
      <c r="E80" s="25">
        <v>14053.8558325165</v>
      </c>
    </row>
    <row r="81" spans="1:5" ht="18.75">
      <c r="A81" s="26">
        <v>8</v>
      </c>
      <c r="B81" s="26" t="s">
        <v>124</v>
      </c>
      <c r="C81" s="28" t="s">
        <v>125</v>
      </c>
      <c r="D81" s="26" t="s">
        <v>38</v>
      </c>
      <c r="E81" s="25">
        <v>20782.6778487747</v>
      </c>
    </row>
    <row r="82" spans="1:5" ht="18.75">
      <c r="A82" s="26">
        <v>9</v>
      </c>
      <c r="B82" s="26" t="s">
        <v>126</v>
      </c>
      <c r="C82" s="28" t="s">
        <v>127</v>
      </c>
      <c r="D82" s="26" t="s">
        <v>38</v>
      </c>
      <c r="E82" s="25">
        <v>36199.125534458697</v>
      </c>
    </row>
    <row r="83" spans="1:5" ht="18.75">
      <c r="A83" s="26">
        <v>10</v>
      </c>
      <c r="B83" s="26" t="s">
        <v>128</v>
      </c>
      <c r="C83" s="28" t="s">
        <v>129</v>
      </c>
      <c r="D83" s="26" t="s">
        <v>38</v>
      </c>
      <c r="E83" s="25">
        <v>10649.728632267101</v>
      </c>
    </row>
    <row r="84" spans="1:5" ht="37.5">
      <c r="A84" s="26">
        <v>11</v>
      </c>
      <c r="B84" s="26" t="s">
        <v>130</v>
      </c>
      <c r="C84" s="28" t="s">
        <v>131</v>
      </c>
      <c r="D84" s="26" t="s">
        <v>38</v>
      </c>
      <c r="E84" s="25">
        <v>9856.9806195098809</v>
      </c>
    </row>
    <row r="85" spans="1:5" ht="18.75">
      <c r="A85" s="26">
        <v>12</v>
      </c>
      <c r="B85" s="26" t="s">
        <v>132</v>
      </c>
      <c r="C85" s="28" t="s">
        <v>133</v>
      </c>
      <c r="D85" s="26" t="s">
        <v>38</v>
      </c>
      <c r="E85" s="25">
        <v>7136.4810577814696</v>
      </c>
    </row>
    <row r="86" spans="1:5" ht="18.75">
      <c r="A86" s="26">
        <v>13</v>
      </c>
      <c r="B86" s="26" t="s">
        <v>134</v>
      </c>
      <c r="C86" s="28" t="s">
        <v>135</v>
      </c>
      <c r="D86" s="26" t="s">
        <v>38</v>
      </c>
      <c r="E86" s="25">
        <v>5265.4584097549396</v>
      </c>
    </row>
    <row r="87" spans="1:5" ht="18.75">
      <c r="A87" s="26">
        <v>14</v>
      </c>
      <c r="B87" s="26" t="s">
        <v>136</v>
      </c>
      <c r="C87" s="28" t="s">
        <v>137</v>
      </c>
      <c r="D87" s="26" t="s">
        <v>38</v>
      </c>
      <c r="E87" s="25">
        <v>11846.0095387704</v>
      </c>
    </row>
    <row r="88" spans="1:5" ht="18.75">
      <c r="A88" s="26">
        <v>15</v>
      </c>
      <c r="B88" s="26" t="s">
        <v>138</v>
      </c>
      <c r="C88" s="28" t="s">
        <v>139</v>
      </c>
      <c r="D88" s="26" t="s">
        <v>38</v>
      </c>
      <c r="E88" s="25">
        <v>15603.933832516501</v>
      </c>
    </row>
    <row r="89" spans="1:5" ht="18.75">
      <c r="A89" s="26">
        <v>16</v>
      </c>
      <c r="B89" s="26" t="s">
        <v>140</v>
      </c>
      <c r="C89" s="28" t="s">
        <v>141</v>
      </c>
      <c r="D89" s="26" t="s">
        <v>38</v>
      </c>
      <c r="E89" s="25">
        <v>4802.77200650329</v>
      </c>
    </row>
    <row r="90" spans="1:5" ht="18.75">
      <c r="A90" s="26">
        <v>17</v>
      </c>
      <c r="B90" s="26" t="s">
        <v>142</v>
      </c>
      <c r="C90" s="28" t="s">
        <v>143</v>
      </c>
      <c r="D90" s="26" t="s">
        <v>38</v>
      </c>
      <c r="E90" s="25">
        <v>15025.586186013201</v>
      </c>
    </row>
    <row r="91" spans="1:5" ht="18.75">
      <c r="A91" s="26">
        <v>18</v>
      </c>
      <c r="B91" s="26" t="s">
        <v>144</v>
      </c>
      <c r="C91" s="28" t="s">
        <v>145</v>
      </c>
      <c r="D91" s="26" t="s">
        <v>38</v>
      </c>
      <c r="E91" s="25">
        <v>15601.479335768099</v>
      </c>
    </row>
    <row r="92" spans="1:5" ht="18.75">
      <c r="A92" s="26">
        <v>20</v>
      </c>
      <c r="B92" s="26" t="s">
        <v>146</v>
      </c>
      <c r="C92" s="28" t="s">
        <v>147</v>
      </c>
      <c r="D92" s="26" t="s">
        <v>38</v>
      </c>
      <c r="E92" s="25">
        <v>7009.6536130065797</v>
      </c>
    </row>
    <row r="93" spans="1:5" ht="18.75">
      <c r="A93" s="26">
        <v>21</v>
      </c>
      <c r="B93" s="26" t="s">
        <v>148</v>
      </c>
      <c r="C93" s="28" t="s">
        <v>149</v>
      </c>
      <c r="D93" s="26" t="s">
        <v>38</v>
      </c>
      <c r="E93" s="25">
        <v>4962.7560065032903</v>
      </c>
    </row>
    <row r="94" spans="1:5" ht="18.75">
      <c r="A94" s="26">
        <v>22</v>
      </c>
      <c r="B94" s="26" t="s">
        <v>150</v>
      </c>
      <c r="C94" s="28" t="s">
        <v>151</v>
      </c>
      <c r="D94" s="26" t="s">
        <v>38</v>
      </c>
      <c r="E94" s="25">
        <v>7154.95680650329</v>
      </c>
    </row>
    <row r="95" spans="1:5" ht="18.75">
      <c r="A95" s="26">
        <v>23</v>
      </c>
      <c r="B95" s="26" t="s">
        <v>152</v>
      </c>
      <c r="C95" s="28" t="s">
        <v>153</v>
      </c>
      <c r="D95" s="26" t="s">
        <v>38</v>
      </c>
      <c r="E95" s="25">
        <v>16637.228139019699</v>
      </c>
    </row>
    <row r="96" spans="1:5" ht="37.5">
      <c r="A96" s="26">
        <v>24</v>
      </c>
      <c r="B96" s="26" t="s">
        <v>154</v>
      </c>
      <c r="C96" s="28" t="s">
        <v>155</v>
      </c>
      <c r="D96" s="26" t="s">
        <v>38</v>
      </c>
      <c r="E96" s="25">
        <v>15160.2600390197</v>
      </c>
    </row>
    <row r="97" spans="1:5" ht="18.75">
      <c r="A97" s="26">
        <v>26</v>
      </c>
      <c r="B97" s="26" t="s">
        <v>156</v>
      </c>
      <c r="C97" s="28" t="s">
        <v>157</v>
      </c>
      <c r="D97" s="26" t="s">
        <v>38</v>
      </c>
      <c r="E97" s="25">
        <v>14565.7305325165</v>
      </c>
    </row>
    <row r="98" spans="1:5" ht="37.5">
      <c r="A98" s="26">
        <v>27</v>
      </c>
      <c r="B98" s="26" t="s">
        <v>158</v>
      </c>
      <c r="C98" s="28" t="s">
        <v>159</v>
      </c>
      <c r="D98" s="26" t="s">
        <v>38</v>
      </c>
      <c r="E98" s="25">
        <v>13369.4496260132</v>
      </c>
    </row>
    <row r="99" spans="1:5" ht="37.5">
      <c r="A99" s="26">
        <v>28</v>
      </c>
      <c r="B99" s="26" t="s">
        <v>160</v>
      </c>
      <c r="C99" s="28" t="s">
        <v>161</v>
      </c>
      <c r="D99" s="26" t="s">
        <v>38</v>
      </c>
      <c r="E99" s="25">
        <v>15160.2600390197</v>
      </c>
    </row>
    <row r="100" spans="1:5" ht="18.75">
      <c r="A100" s="26">
        <v>29</v>
      </c>
      <c r="B100" s="26" t="s">
        <v>162</v>
      </c>
      <c r="C100" s="28" t="s">
        <v>163</v>
      </c>
      <c r="D100" s="26" t="s">
        <v>38</v>
      </c>
      <c r="E100" s="25">
        <v>7985.1794035010298</v>
      </c>
    </row>
    <row r="101" spans="1:5" ht="18.75">
      <c r="A101" s="26">
        <v>30</v>
      </c>
      <c r="B101" s="26" t="s">
        <v>164</v>
      </c>
      <c r="C101" s="28" t="s">
        <v>165</v>
      </c>
      <c r="D101" s="26" t="s">
        <v>38</v>
      </c>
      <c r="E101" s="25">
        <v>7839.3630130065803</v>
      </c>
    </row>
    <row r="102" spans="1:5" ht="18.75">
      <c r="A102" s="26">
        <v>31</v>
      </c>
      <c r="B102" s="26" t="s">
        <v>166</v>
      </c>
      <c r="C102" s="28" t="s">
        <v>167</v>
      </c>
      <c r="D102" s="26" t="s">
        <v>38</v>
      </c>
      <c r="E102" s="25">
        <v>24094.4738522757</v>
      </c>
    </row>
    <row r="103" spans="1:5" ht="18.75">
      <c r="A103" s="26">
        <v>32</v>
      </c>
      <c r="B103" s="26" t="s">
        <v>168</v>
      </c>
      <c r="C103" s="28" t="s">
        <v>169</v>
      </c>
      <c r="D103" s="26" t="s">
        <v>38</v>
      </c>
      <c r="E103" s="25">
        <v>28625.699265032901</v>
      </c>
    </row>
    <row r="104" spans="1:5" ht="18.75">
      <c r="A104" s="26">
        <v>33</v>
      </c>
      <c r="B104" s="26" t="s">
        <v>170</v>
      </c>
      <c r="C104" s="28" t="s">
        <v>171</v>
      </c>
      <c r="D104" s="26" t="s">
        <v>38</v>
      </c>
      <c r="E104" s="25">
        <v>15601.479335768099</v>
      </c>
    </row>
    <row r="105" spans="1:5" ht="18.75">
      <c r="A105" s="26">
        <v>34</v>
      </c>
      <c r="B105" s="26" t="s">
        <v>172</v>
      </c>
      <c r="C105" s="28" t="s">
        <v>173</v>
      </c>
      <c r="D105" s="26" t="s">
        <v>38</v>
      </c>
      <c r="E105" s="25">
        <v>9981.5160227615197</v>
      </c>
    </row>
    <row r="106" spans="1:5" ht="18.75">
      <c r="A106" s="48"/>
      <c r="B106" s="118" t="s">
        <v>174</v>
      </c>
      <c r="C106" s="118"/>
      <c r="D106" s="118"/>
      <c r="E106" s="118"/>
    </row>
    <row r="107" spans="1:5" ht="18.75">
      <c r="A107" s="26">
        <v>1</v>
      </c>
      <c r="B107" s="26" t="s">
        <v>175</v>
      </c>
      <c r="C107" s="47" t="s">
        <v>176</v>
      </c>
      <c r="D107" s="26" t="s">
        <v>53</v>
      </c>
      <c r="E107" s="25">
        <v>1492.70308535149</v>
      </c>
    </row>
    <row r="108" spans="1:5" ht="18.75">
      <c r="A108" s="26">
        <v>2</v>
      </c>
      <c r="B108" s="26" t="s">
        <v>177</v>
      </c>
      <c r="C108" s="47" t="s">
        <v>178</v>
      </c>
      <c r="D108" s="26" t="s">
        <v>53</v>
      </c>
      <c r="E108" s="25">
        <v>1645.0390938866401</v>
      </c>
    </row>
    <row r="109" spans="1:5" ht="18.75">
      <c r="A109" s="26">
        <v>3</v>
      </c>
      <c r="B109" s="26" t="s">
        <v>179</v>
      </c>
      <c r="C109" s="47" t="s">
        <v>180</v>
      </c>
      <c r="D109" s="26" t="s">
        <v>53</v>
      </c>
      <c r="E109" s="25">
        <v>1492.70308535149</v>
      </c>
    </row>
    <row r="110" spans="1:5" ht="18.75">
      <c r="A110" s="26">
        <v>4</v>
      </c>
      <c r="B110" s="26" t="s">
        <v>181</v>
      </c>
      <c r="C110" s="47" t="s">
        <v>182</v>
      </c>
      <c r="D110" s="26" t="s">
        <v>53</v>
      </c>
      <c r="E110" s="25">
        <v>1359.61881619312</v>
      </c>
    </row>
    <row r="111" spans="1:5" ht="18.75">
      <c r="A111" s="26">
        <v>5</v>
      </c>
      <c r="B111" s="26" t="s">
        <v>51</v>
      </c>
      <c r="C111" s="47" t="s">
        <v>183</v>
      </c>
      <c r="D111" s="26" t="s">
        <v>53</v>
      </c>
      <c r="E111" s="25">
        <v>1754.32310668937</v>
      </c>
    </row>
    <row r="112" spans="1:5" ht="37.5">
      <c r="A112" s="26">
        <v>6</v>
      </c>
      <c r="B112" s="26" t="s">
        <v>184</v>
      </c>
      <c r="C112" s="47" t="s">
        <v>185</v>
      </c>
      <c r="D112" s="26" t="s">
        <v>53</v>
      </c>
      <c r="E112" s="25">
        <v>1883.1220752245199</v>
      </c>
    </row>
    <row r="113" spans="1:5" ht="37.5">
      <c r="A113" s="26">
        <v>7</v>
      </c>
      <c r="B113" s="26" t="s">
        <v>186</v>
      </c>
      <c r="C113" s="47" t="s">
        <v>187</v>
      </c>
      <c r="D113" s="26" t="s">
        <v>53</v>
      </c>
      <c r="E113" s="25">
        <v>2800.8031920408598</v>
      </c>
    </row>
    <row r="114" spans="1:5" ht="18.75">
      <c r="A114" s="26">
        <v>8</v>
      </c>
      <c r="B114" s="26" t="s">
        <v>188</v>
      </c>
      <c r="C114" s="47" t="s">
        <v>189</v>
      </c>
      <c r="D114" s="26" t="s">
        <v>53</v>
      </c>
      <c r="E114" s="25">
        <v>969.46304267574703</v>
      </c>
    </row>
    <row r="115" spans="1:5" ht="18.75">
      <c r="A115" s="26">
        <v>9</v>
      </c>
      <c r="B115" s="26" t="s">
        <v>190</v>
      </c>
      <c r="C115" s="47" t="s">
        <v>191</v>
      </c>
      <c r="D115" s="26" t="s">
        <v>53</v>
      </c>
      <c r="E115" s="25">
        <v>969.46304267574703</v>
      </c>
    </row>
    <row r="116" spans="1:5" ht="18.75">
      <c r="A116" s="26">
        <v>10</v>
      </c>
      <c r="B116" s="26" t="s">
        <v>192</v>
      </c>
      <c r="C116" s="47" t="s">
        <v>193</v>
      </c>
      <c r="D116" s="26" t="s">
        <v>53</v>
      </c>
      <c r="E116" s="25">
        <v>969.46304267574703</v>
      </c>
    </row>
    <row r="117" spans="1:5" ht="18.75">
      <c r="A117" s="26">
        <v>11</v>
      </c>
      <c r="B117" s="26" t="s">
        <v>194</v>
      </c>
      <c r="C117" s="47" t="s">
        <v>195</v>
      </c>
      <c r="D117" s="26" t="s">
        <v>53</v>
      </c>
      <c r="E117" s="25">
        <v>969.46304267574703</v>
      </c>
    </row>
    <row r="118" spans="1:5" ht="18.75">
      <c r="A118" s="26">
        <v>12</v>
      </c>
      <c r="B118" s="26" t="s">
        <v>196</v>
      </c>
      <c r="C118" s="47" t="s">
        <v>197</v>
      </c>
      <c r="D118" s="26" t="s">
        <v>53</v>
      </c>
      <c r="E118" s="25">
        <v>1492.70308535149</v>
      </c>
    </row>
    <row r="119" spans="1:5" ht="18.75">
      <c r="A119" s="26">
        <v>13</v>
      </c>
      <c r="B119" s="26" t="s">
        <v>198</v>
      </c>
      <c r="C119" s="47" t="s">
        <v>199</v>
      </c>
      <c r="D119" s="26" t="s">
        <v>53</v>
      </c>
      <c r="E119" s="25">
        <v>1231.0830640136201</v>
      </c>
    </row>
    <row r="120" spans="1:5" ht="37.5">
      <c r="A120" s="26">
        <v>14</v>
      </c>
      <c r="B120" s="26" t="s">
        <v>200</v>
      </c>
      <c r="C120" s="47" t="s">
        <v>201</v>
      </c>
      <c r="D120" s="26" t="s">
        <v>53</v>
      </c>
      <c r="E120" s="25">
        <v>1231.0830640136201</v>
      </c>
    </row>
    <row r="121" spans="1:5" ht="18.75">
      <c r="A121" s="26">
        <v>15</v>
      </c>
      <c r="B121" s="26" t="s">
        <v>202</v>
      </c>
      <c r="C121" s="47" t="s">
        <v>203</v>
      </c>
      <c r="D121" s="26" t="s">
        <v>53</v>
      </c>
      <c r="E121" s="25">
        <v>1492.70308535149</v>
      </c>
    </row>
    <row r="122" spans="1:5" ht="18.75">
      <c r="A122" s="26">
        <v>16</v>
      </c>
      <c r="B122" s="26" t="s">
        <v>204</v>
      </c>
      <c r="C122" s="47" t="s">
        <v>205</v>
      </c>
      <c r="D122" s="26" t="s">
        <v>53</v>
      </c>
      <c r="E122" s="25">
        <v>864.81503414059796</v>
      </c>
    </row>
    <row r="123" spans="1:5" ht="18.75">
      <c r="A123" s="26">
        <v>17</v>
      </c>
      <c r="B123" s="26" t="s">
        <v>206</v>
      </c>
      <c r="C123" s="47" t="s">
        <v>207</v>
      </c>
      <c r="D123" s="26" t="s">
        <v>53</v>
      </c>
      <c r="E123" s="25">
        <v>1231.0830640136201</v>
      </c>
    </row>
    <row r="124" spans="1:5" ht="18.75">
      <c r="A124" s="26">
        <v>18</v>
      </c>
      <c r="B124" s="26" t="s">
        <v>208</v>
      </c>
      <c r="C124" s="47" t="s">
        <v>209</v>
      </c>
      <c r="D124" s="26" t="s">
        <v>53</v>
      </c>
      <c r="E124" s="25">
        <v>1231.0830640136201</v>
      </c>
    </row>
    <row r="125" spans="1:5" ht="18.75">
      <c r="A125" s="26">
        <v>19</v>
      </c>
      <c r="B125" s="26" t="s">
        <v>210</v>
      </c>
      <c r="C125" s="47" t="s">
        <v>211</v>
      </c>
      <c r="D125" s="26" t="s">
        <v>53</v>
      </c>
      <c r="E125" s="25">
        <v>1492.70308535149</v>
      </c>
    </row>
    <row r="126" spans="1:5" ht="18.75">
      <c r="A126" s="26">
        <v>20</v>
      </c>
      <c r="B126" s="26" t="s">
        <v>212</v>
      </c>
      <c r="C126" s="47" t="s">
        <v>213</v>
      </c>
      <c r="D126" s="26" t="s">
        <v>53</v>
      </c>
      <c r="E126" s="25">
        <v>969.46304267574703</v>
      </c>
    </row>
    <row r="127" spans="1:5" ht="18.75">
      <c r="A127" s="26">
        <v>21</v>
      </c>
      <c r="B127" s="26" t="s">
        <v>214</v>
      </c>
      <c r="C127" s="47" t="s">
        <v>215</v>
      </c>
      <c r="D127" s="26" t="s">
        <v>53</v>
      </c>
      <c r="E127" s="25">
        <v>1492.70308535149</v>
      </c>
    </row>
    <row r="128" spans="1:5" ht="18.75">
      <c r="A128" s="26">
        <v>22</v>
      </c>
      <c r="B128" s="26" t="s">
        <v>216</v>
      </c>
      <c r="C128" s="47" t="s">
        <v>217</v>
      </c>
      <c r="D128" s="26" t="s">
        <v>53</v>
      </c>
      <c r="E128" s="25">
        <v>1492.70308535149</v>
      </c>
    </row>
    <row r="129" spans="1:5" ht="18.75">
      <c r="A129" s="26">
        <v>23</v>
      </c>
      <c r="B129" s="26" t="s">
        <v>218</v>
      </c>
      <c r="C129" s="47" t="s">
        <v>219</v>
      </c>
      <c r="D129" s="26" t="s">
        <v>53</v>
      </c>
      <c r="E129" s="25">
        <v>707.84302133787401</v>
      </c>
    </row>
    <row r="130" spans="1:5" ht="18.75">
      <c r="A130" s="26">
        <v>24</v>
      </c>
      <c r="B130" s="26" t="s">
        <v>220</v>
      </c>
      <c r="C130" s="47" t="s">
        <v>221</v>
      </c>
      <c r="D130" s="26" t="s">
        <v>53</v>
      </c>
      <c r="E130" s="25">
        <v>1335.73107254877</v>
      </c>
    </row>
    <row r="131" spans="1:5" ht="18.75">
      <c r="A131" s="26">
        <v>25</v>
      </c>
      <c r="B131" s="26" t="s">
        <v>222</v>
      </c>
      <c r="C131" s="47" t="s">
        <v>223</v>
      </c>
      <c r="D131" s="26" t="s">
        <v>53</v>
      </c>
      <c r="E131" s="25">
        <v>1965.19659565338</v>
      </c>
    </row>
    <row r="132" spans="1:5" ht="18.75">
      <c r="A132" s="26">
        <v>26</v>
      </c>
      <c r="B132" s="26" t="s">
        <v>224</v>
      </c>
      <c r="C132" s="47" t="s">
        <v>225</v>
      </c>
      <c r="D132" s="26" t="s">
        <v>53</v>
      </c>
      <c r="E132" s="25">
        <v>2053.34098414249</v>
      </c>
    </row>
    <row r="133" spans="1:5" ht="18.75">
      <c r="A133" s="26">
        <v>27</v>
      </c>
      <c r="B133" s="26" t="s">
        <v>226</v>
      </c>
      <c r="C133" s="47" t="s">
        <v>227</v>
      </c>
      <c r="D133" s="26" t="s">
        <v>53</v>
      </c>
      <c r="E133" s="25">
        <v>1965.19659565338</v>
      </c>
    </row>
    <row r="134" spans="1:5" ht="18.75">
      <c r="A134" s="26">
        <v>28</v>
      </c>
      <c r="B134" s="26" t="s">
        <v>228</v>
      </c>
      <c r="C134" s="47" t="s">
        <v>229</v>
      </c>
      <c r="D134" s="26" t="s">
        <v>53</v>
      </c>
      <c r="E134" s="25">
        <v>1492.70308535149</v>
      </c>
    </row>
    <row r="135" spans="1:5" ht="18.75">
      <c r="A135" s="30"/>
      <c r="B135" s="110" t="s">
        <v>230</v>
      </c>
      <c r="C135" s="111"/>
      <c r="D135" s="111"/>
      <c r="E135" s="111"/>
    </row>
    <row r="136" spans="1:5" ht="18.75">
      <c r="A136" s="26">
        <v>1</v>
      </c>
      <c r="B136" s="26" t="s">
        <v>231</v>
      </c>
      <c r="C136" s="47" t="s">
        <v>232</v>
      </c>
      <c r="D136" s="26" t="s">
        <v>53</v>
      </c>
      <c r="E136" s="25">
        <v>581.99441119410801</v>
      </c>
    </row>
    <row r="137" spans="1:5" ht="37.5">
      <c r="A137" s="26">
        <v>2</v>
      </c>
      <c r="B137" s="26" t="s">
        <v>233</v>
      </c>
      <c r="C137" s="47" t="s">
        <v>234</v>
      </c>
      <c r="D137" s="26" t="s">
        <v>53</v>
      </c>
      <c r="E137" s="25">
        <v>1481.42901103592</v>
      </c>
    </row>
    <row r="138" spans="1:5" ht="37.5">
      <c r="A138" s="26">
        <v>3</v>
      </c>
      <c r="B138" s="26" t="s">
        <v>235</v>
      </c>
      <c r="C138" s="47" t="s">
        <v>236</v>
      </c>
      <c r="D138" s="26" t="s">
        <v>53</v>
      </c>
      <c r="E138" s="25">
        <v>1762.4632632431101</v>
      </c>
    </row>
    <row r="139" spans="1:5" ht="37.5">
      <c r="A139" s="26">
        <v>4</v>
      </c>
      <c r="B139" s="26" t="s">
        <v>237</v>
      </c>
      <c r="C139" s="47" t="s">
        <v>238</v>
      </c>
      <c r="D139" s="26" t="s">
        <v>53</v>
      </c>
      <c r="E139" s="25">
        <v>2078.2643344619401</v>
      </c>
    </row>
    <row r="140" spans="1:5" ht="37.5">
      <c r="A140" s="26">
        <v>5</v>
      </c>
      <c r="B140" s="26" t="s">
        <v>239</v>
      </c>
      <c r="C140" s="47" t="s">
        <v>240</v>
      </c>
      <c r="D140" s="26" t="s">
        <v>53</v>
      </c>
      <c r="E140" s="25">
        <v>1996.22076883399</v>
      </c>
    </row>
    <row r="141" spans="1:5" ht="18.75">
      <c r="A141" s="26">
        <v>6</v>
      </c>
      <c r="B141" s="26" t="s">
        <v>241</v>
      </c>
      <c r="C141" s="47" t="s">
        <v>242</v>
      </c>
      <c r="D141" s="34" t="s">
        <v>53</v>
      </c>
      <c r="E141" s="25">
        <v>2084.32151545029</v>
      </c>
    </row>
    <row r="142" spans="1:5" ht="18.75">
      <c r="A142" s="26">
        <v>7</v>
      </c>
      <c r="B142" s="26" t="s">
        <v>243</v>
      </c>
      <c r="C142" s="47" t="s">
        <v>244</v>
      </c>
      <c r="D142" s="34" t="s">
        <v>53</v>
      </c>
      <c r="E142" s="25">
        <v>1968.47264387054</v>
      </c>
    </row>
    <row r="143" spans="1:5" ht="18.75">
      <c r="A143" s="26">
        <v>8</v>
      </c>
      <c r="B143" s="26" t="s">
        <v>245</v>
      </c>
      <c r="C143" s="47" t="s">
        <v>246</v>
      </c>
      <c r="D143" s="34" t="s">
        <v>53</v>
      </c>
      <c r="E143" s="25">
        <v>1202.6537024141701</v>
      </c>
    </row>
    <row r="144" spans="1:5" ht="18.75">
      <c r="A144" s="26">
        <v>9</v>
      </c>
      <c r="B144" s="26" t="s">
        <v>247</v>
      </c>
      <c r="C144" s="47" t="s">
        <v>248</v>
      </c>
      <c r="D144" s="34" t="s">
        <v>53</v>
      </c>
      <c r="E144" s="25">
        <v>1702.46849717947</v>
      </c>
    </row>
    <row r="145" spans="1:5" ht="18.75">
      <c r="A145" s="26">
        <v>10</v>
      </c>
      <c r="B145" s="26" t="s">
        <v>249</v>
      </c>
      <c r="C145" s="47" t="s">
        <v>250</v>
      </c>
      <c r="D145" s="34" t="s">
        <v>53</v>
      </c>
      <c r="E145" s="25">
        <v>634.04062113932798</v>
      </c>
    </row>
    <row r="146" spans="1:5" ht="37.5">
      <c r="A146" s="26">
        <v>11</v>
      </c>
      <c r="B146" s="26" t="s">
        <v>251</v>
      </c>
      <c r="C146" s="47" t="s">
        <v>252</v>
      </c>
      <c r="D146" s="34" t="s">
        <v>53</v>
      </c>
      <c r="E146" s="25">
        <v>479.88227895528701</v>
      </c>
    </row>
    <row r="147" spans="1:5" ht="18.75">
      <c r="A147" s="49"/>
      <c r="B147" s="97" t="s">
        <v>253</v>
      </c>
      <c r="C147" s="98"/>
      <c r="D147" s="98"/>
      <c r="E147" s="98"/>
    </row>
    <row r="148" spans="1:5" ht="18.75">
      <c r="A148" s="49"/>
      <c r="B148" s="118" t="s">
        <v>254</v>
      </c>
      <c r="C148" s="118"/>
      <c r="D148" s="118"/>
      <c r="E148" s="118"/>
    </row>
    <row r="149" spans="1:5" ht="18.75">
      <c r="A149" s="8">
        <v>1</v>
      </c>
      <c r="B149" s="8" t="s">
        <v>255</v>
      </c>
      <c r="C149" s="50" t="s">
        <v>256</v>
      </c>
      <c r="D149" s="8" t="s">
        <v>53</v>
      </c>
      <c r="E149" s="25">
        <v>460</v>
      </c>
    </row>
    <row r="150" spans="1:5" ht="18.75">
      <c r="A150" s="39">
        <v>2</v>
      </c>
      <c r="B150" s="39" t="s">
        <v>578</v>
      </c>
      <c r="C150" s="43" t="s">
        <v>579</v>
      </c>
      <c r="D150" s="8" t="s">
        <v>53</v>
      </c>
      <c r="E150" s="41">
        <v>210</v>
      </c>
    </row>
    <row r="151" spans="1:5" ht="18.75">
      <c r="A151" s="8">
        <v>3</v>
      </c>
      <c r="B151" s="8" t="s">
        <v>261</v>
      </c>
      <c r="C151" s="50" t="s">
        <v>262</v>
      </c>
      <c r="D151" s="8" t="s">
        <v>53</v>
      </c>
      <c r="E151" s="25">
        <v>180</v>
      </c>
    </row>
    <row r="152" spans="1:5" ht="18.75">
      <c r="A152" s="8">
        <v>4</v>
      </c>
      <c r="B152" s="8" t="s">
        <v>265</v>
      </c>
      <c r="C152" s="50" t="s">
        <v>266</v>
      </c>
      <c r="D152" s="8" t="s">
        <v>53</v>
      </c>
      <c r="E152" s="25">
        <v>140</v>
      </c>
    </row>
    <row r="153" spans="1:5" s="96" customFormat="1" ht="18.75">
      <c r="A153" s="8">
        <v>5</v>
      </c>
      <c r="B153" s="8" t="s">
        <v>267</v>
      </c>
      <c r="C153" s="50" t="s">
        <v>575</v>
      </c>
      <c r="D153" s="8" t="s">
        <v>53</v>
      </c>
      <c r="E153" s="25">
        <v>190</v>
      </c>
    </row>
    <row r="154" spans="1:5" s="96" customFormat="1" ht="18.75">
      <c r="A154" s="8">
        <v>6</v>
      </c>
      <c r="B154" s="8" t="s">
        <v>269</v>
      </c>
      <c r="C154" s="50" t="s">
        <v>270</v>
      </c>
      <c r="D154" s="8" t="s">
        <v>53</v>
      </c>
      <c r="E154" s="25">
        <v>190</v>
      </c>
    </row>
    <row r="155" spans="1:5" s="96" customFormat="1" ht="18.75">
      <c r="A155" s="39">
        <v>7</v>
      </c>
      <c r="B155" s="39" t="s">
        <v>576</v>
      </c>
      <c r="C155" s="43" t="s">
        <v>577</v>
      </c>
      <c r="D155" s="8" t="s">
        <v>53</v>
      </c>
      <c r="E155" s="41">
        <v>240</v>
      </c>
    </row>
    <row r="156" spans="1:5" ht="18.75">
      <c r="A156" s="39">
        <v>8</v>
      </c>
      <c r="B156" s="68" t="s">
        <v>439</v>
      </c>
      <c r="C156" s="69" t="s">
        <v>440</v>
      </c>
      <c r="D156" s="8" t="s">
        <v>53</v>
      </c>
      <c r="E156" s="41">
        <v>100</v>
      </c>
    </row>
    <row r="157" spans="1:5" ht="18.75">
      <c r="A157" s="49"/>
      <c r="B157" s="118" t="s">
        <v>271</v>
      </c>
      <c r="C157" s="118"/>
      <c r="D157" s="118"/>
      <c r="E157" s="118"/>
    </row>
    <row r="158" spans="1:5" ht="18.75">
      <c r="A158" s="8">
        <v>1</v>
      </c>
      <c r="B158" s="8" t="s">
        <v>272</v>
      </c>
      <c r="C158" s="50" t="s">
        <v>273</v>
      </c>
      <c r="D158" s="8" t="s">
        <v>53</v>
      </c>
      <c r="E158" s="25">
        <v>230</v>
      </c>
    </row>
    <row r="159" spans="1:5" ht="18.75">
      <c r="A159" s="8">
        <v>2</v>
      </c>
      <c r="B159" s="8" t="s">
        <v>274</v>
      </c>
      <c r="C159" s="50" t="s">
        <v>275</v>
      </c>
      <c r="D159" s="8" t="s">
        <v>53</v>
      </c>
      <c r="E159" s="25">
        <v>370</v>
      </c>
    </row>
    <row r="160" spans="1:5" ht="18.75">
      <c r="A160" s="8">
        <v>3</v>
      </c>
      <c r="B160" s="8" t="s">
        <v>276</v>
      </c>
      <c r="C160" s="50" t="s">
        <v>277</v>
      </c>
      <c r="D160" s="8" t="s">
        <v>53</v>
      </c>
      <c r="E160" s="25">
        <v>220</v>
      </c>
    </row>
    <row r="161" spans="1:5" ht="18.75">
      <c r="A161" s="8">
        <v>4</v>
      </c>
      <c r="B161" s="8" t="s">
        <v>278</v>
      </c>
      <c r="C161" s="50" t="s">
        <v>279</v>
      </c>
      <c r="D161" s="8" t="s">
        <v>53</v>
      </c>
      <c r="E161" s="25">
        <v>130</v>
      </c>
    </row>
    <row r="162" spans="1:5" ht="18.75">
      <c r="A162" s="8">
        <v>5</v>
      </c>
      <c r="B162" s="8" t="s">
        <v>280</v>
      </c>
      <c r="C162" s="50" t="s">
        <v>281</v>
      </c>
      <c r="D162" s="8" t="s">
        <v>53</v>
      </c>
      <c r="E162" s="25">
        <v>120</v>
      </c>
    </row>
    <row r="163" spans="1:5" ht="18.75">
      <c r="A163" s="8">
        <v>6</v>
      </c>
      <c r="B163" s="8" t="s">
        <v>282</v>
      </c>
      <c r="C163" s="50" t="s">
        <v>283</v>
      </c>
      <c r="D163" s="8" t="s">
        <v>53</v>
      </c>
      <c r="E163" s="25">
        <v>130</v>
      </c>
    </row>
    <row r="164" spans="1:5" ht="18.75">
      <c r="A164" s="8">
        <v>7</v>
      </c>
      <c r="B164" s="8" t="s">
        <v>284</v>
      </c>
      <c r="C164" s="50" t="s">
        <v>285</v>
      </c>
      <c r="D164" s="8" t="s">
        <v>53</v>
      </c>
      <c r="E164" s="25">
        <v>120</v>
      </c>
    </row>
    <row r="165" spans="1:5" ht="18.75">
      <c r="A165" s="39"/>
      <c r="B165" s="39" t="s">
        <v>580</v>
      </c>
      <c r="C165" s="43" t="s">
        <v>581</v>
      </c>
      <c r="D165" s="8" t="s">
        <v>53</v>
      </c>
      <c r="E165" s="41">
        <v>130</v>
      </c>
    </row>
    <row r="166" spans="1:5" ht="18.75">
      <c r="A166" s="49"/>
      <c r="B166" s="118" t="s">
        <v>286</v>
      </c>
      <c r="C166" s="118"/>
      <c r="D166" s="118"/>
      <c r="E166" s="118"/>
    </row>
    <row r="167" spans="1:5" ht="18.75">
      <c r="A167" s="8">
        <v>1</v>
      </c>
      <c r="B167" s="8" t="s">
        <v>287</v>
      </c>
      <c r="C167" s="50" t="s">
        <v>57</v>
      </c>
      <c r="D167" s="8" t="s">
        <v>53</v>
      </c>
      <c r="E167" s="25">
        <v>675.96356530080698</v>
      </c>
    </row>
    <row r="168" spans="1:5" ht="18.75">
      <c r="A168" s="49"/>
      <c r="B168" s="119" t="s">
        <v>288</v>
      </c>
      <c r="C168" s="119"/>
      <c r="D168" s="119"/>
      <c r="E168" s="119"/>
    </row>
    <row r="169" spans="1:5" ht="18.75">
      <c r="A169" s="8">
        <v>1</v>
      </c>
      <c r="B169" s="8" t="s">
        <v>289</v>
      </c>
      <c r="C169" s="50" t="s">
        <v>290</v>
      </c>
      <c r="D169" s="8" t="s">
        <v>53</v>
      </c>
      <c r="E169" s="29">
        <v>152.41846042604701</v>
      </c>
    </row>
    <row r="170" spans="1:5" ht="37.5">
      <c r="A170" s="8">
        <v>2</v>
      </c>
      <c r="B170" s="8" t="s">
        <v>291</v>
      </c>
      <c r="C170" s="50" t="s">
        <v>292</v>
      </c>
      <c r="D170" s="8" t="s">
        <v>53</v>
      </c>
      <c r="E170" s="29">
        <v>188.05846042604699</v>
      </c>
    </row>
    <row r="171" spans="1:5" ht="18.75">
      <c r="A171" s="8">
        <v>3</v>
      </c>
      <c r="B171" s="8" t="s">
        <v>293</v>
      </c>
      <c r="C171" s="50" t="s">
        <v>294</v>
      </c>
      <c r="D171" s="8" t="s">
        <v>53</v>
      </c>
      <c r="E171" s="29">
        <v>260.30271506511798</v>
      </c>
    </row>
    <row r="172" spans="1:5" ht="18.75">
      <c r="A172" s="8">
        <v>4</v>
      </c>
      <c r="B172" s="8" t="s">
        <v>295</v>
      </c>
      <c r="C172" s="50" t="s">
        <v>296</v>
      </c>
      <c r="D172" s="8" t="s">
        <v>53</v>
      </c>
      <c r="E172" s="29">
        <v>159.49846042604699</v>
      </c>
    </row>
    <row r="173" spans="1:5" ht="18.75">
      <c r="A173" s="8">
        <v>5</v>
      </c>
      <c r="B173" s="8" t="s">
        <v>297</v>
      </c>
      <c r="C173" s="50" t="s">
        <v>298</v>
      </c>
      <c r="D173" s="8" t="s">
        <v>53</v>
      </c>
      <c r="E173" s="29">
        <v>174.409878639071</v>
      </c>
    </row>
    <row r="174" spans="1:5" ht="18.75">
      <c r="A174" s="8">
        <v>6</v>
      </c>
      <c r="B174" s="8" t="s">
        <v>299</v>
      </c>
      <c r="C174" s="50" t="s">
        <v>300</v>
      </c>
      <c r="D174" s="8" t="s">
        <v>53</v>
      </c>
      <c r="E174" s="29">
        <v>621.54666381459799</v>
      </c>
    </row>
    <row r="175" spans="1:5" ht="18.75">
      <c r="A175" s="39">
        <v>7</v>
      </c>
      <c r="B175" s="51" t="s">
        <v>301</v>
      </c>
      <c r="C175" s="52" t="s">
        <v>302</v>
      </c>
      <c r="D175" s="8" t="s">
        <v>53</v>
      </c>
      <c r="E175" s="53">
        <v>555</v>
      </c>
    </row>
    <row r="176" spans="1:5" ht="18.75">
      <c r="A176" s="49"/>
      <c r="B176" s="102" t="s">
        <v>303</v>
      </c>
      <c r="C176" s="103"/>
      <c r="D176" s="103"/>
      <c r="E176" s="103"/>
    </row>
    <row r="177" spans="1:7" ht="18.75">
      <c r="A177" s="8">
        <v>1</v>
      </c>
      <c r="B177" s="8" t="s">
        <v>304</v>
      </c>
      <c r="C177" s="50" t="s">
        <v>305</v>
      </c>
      <c r="D177" s="8" t="s">
        <v>53</v>
      </c>
      <c r="E177" s="25">
        <v>498.474426661736</v>
      </c>
    </row>
    <row r="178" spans="1:7" ht="18.75">
      <c r="A178" s="8">
        <v>2</v>
      </c>
      <c r="B178" s="8" t="s">
        <v>306</v>
      </c>
      <c r="C178" s="50" t="s">
        <v>307</v>
      </c>
      <c r="D178" s="8" t="s">
        <v>53</v>
      </c>
      <c r="E178" s="25">
        <v>182.64283642604701</v>
      </c>
    </row>
    <row r="179" spans="1:7" ht="18.75">
      <c r="A179" s="8">
        <v>3</v>
      </c>
      <c r="B179" s="8" t="s">
        <v>308</v>
      </c>
      <c r="C179" s="50" t="s">
        <v>309</v>
      </c>
      <c r="D179" s="8" t="s">
        <v>53</v>
      </c>
      <c r="E179" s="25">
        <v>230.51359106511799</v>
      </c>
    </row>
    <row r="180" spans="1:7" ht="18.75">
      <c r="A180" s="8">
        <v>4</v>
      </c>
      <c r="B180" s="8" t="s">
        <v>310</v>
      </c>
      <c r="C180" s="50" t="s">
        <v>311</v>
      </c>
      <c r="D180" s="8" t="s">
        <v>53</v>
      </c>
      <c r="E180" s="25">
        <v>775.53417063907102</v>
      </c>
    </row>
    <row r="181" spans="1:7" ht="18.75">
      <c r="A181" s="8">
        <v>5</v>
      </c>
      <c r="B181" s="8" t="s">
        <v>312</v>
      </c>
      <c r="C181" s="50" t="s">
        <v>313</v>
      </c>
      <c r="D181" s="8" t="s">
        <v>53</v>
      </c>
      <c r="E181" s="25">
        <v>1392.55919023569</v>
      </c>
    </row>
    <row r="182" spans="1:7" ht="18.75">
      <c r="A182" s="8">
        <v>6</v>
      </c>
      <c r="B182" s="8" t="s">
        <v>314</v>
      </c>
      <c r="C182" s="50" t="s">
        <v>315</v>
      </c>
      <c r="D182" s="8" t="s">
        <v>53</v>
      </c>
      <c r="E182" s="25">
        <v>649.57608703568803</v>
      </c>
    </row>
    <row r="183" spans="1:7" ht="18.75">
      <c r="A183" s="8">
        <v>7</v>
      </c>
      <c r="B183" s="8" t="s">
        <v>316</v>
      </c>
      <c r="C183" s="50" t="s">
        <v>317</v>
      </c>
      <c r="D183" s="8" t="s">
        <v>53</v>
      </c>
      <c r="E183" s="25">
        <v>363.41125618855102</v>
      </c>
    </row>
    <row r="184" spans="1:7" ht="18.75">
      <c r="A184" s="129">
        <v>8</v>
      </c>
      <c r="B184" s="39" t="s">
        <v>536</v>
      </c>
      <c r="C184" s="43" t="s">
        <v>565</v>
      </c>
      <c r="D184" s="129" t="s">
        <v>53</v>
      </c>
      <c r="E184" s="131">
        <v>600</v>
      </c>
    </row>
    <row r="185" spans="1:7" ht="18.75">
      <c r="A185" s="130"/>
      <c r="B185" s="39" t="s">
        <v>566</v>
      </c>
      <c r="C185" s="43" t="s">
        <v>567</v>
      </c>
      <c r="D185" s="130"/>
      <c r="E185" s="132"/>
    </row>
    <row r="186" spans="1:7" ht="18.75">
      <c r="A186" s="9">
        <v>9</v>
      </c>
      <c r="B186" s="39" t="s">
        <v>563</v>
      </c>
      <c r="C186" s="43" t="s">
        <v>568</v>
      </c>
      <c r="D186" s="8" t="s">
        <v>53</v>
      </c>
      <c r="E186" s="41">
        <f>271*1.15</f>
        <v>311.64999999999998</v>
      </c>
    </row>
    <row r="187" spans="1:7" ht="18.75">
      <c r="A187" s="9">
        <v>10</v>
      </c>
      <c r="B187" s="39" t="s">
        <v>570</v>
      </c>
      <c r="C187" s="43" t="s">
        <v>569</v>
      </c>
      <c r="D187" s="8" t="s">
        <v>53</v>
      </c>
      <c r="E187" s="41">
        <f>542*1.11</f>
        <v>601.62</v>
      </c>
    </row>
    <row r="188" spans="1:7" ht="37.5">
      <c r="A188" s="9">
        <v>11</v>
      </c>
      <c r="B188" s="39" t="s">
        <v>571</v>
      </c>
      <c r="C188" s="43" t="s">
        <v>572</v>
      </c>
      <c r="D188" s="8" t="s">
        <v>53</v>
      </c>
      <c r="E188" s="93">
        <v>2290</v>
      </c>
    </row>
    <row r="189" spans="1:7" s="96" customFormat="1" ht="18.75">
      <c r="A189" s="17">
        <v>12</v>
      </c>
      <c r="B189" s="61" t="s">
        <v>513</v>
      </c>
      <c r="C189" s="64" t="s">
        <v>514</v>
      </c>
      <c r="D189" s="61">
        <v>1</v>
      </c>
      <c r="E189" s="79">
        <v>280</v>
      </c>
      <c r="F189" s="45"/>
      <c r="G189" s="45"/>
    </row>
    <row r="190" spans="1:7" ht="18.75">
      <c r="A190" s="49"/>
      <c r="B190" s="108" t="s">
        <v>318</v>
      </c>
      <c r="C190" s="109"/>
      <c r="D190" s="109"/>
      <c r="E190" s="109"/>
    </row>
    <row r="191" spans="1:7" ht="18.75">
      <c r="A191" s="8">
        <v>1</v>
      </c>
      <c r="B191" s="8" t="s">
        <v>319</v>
      </c>
      <c r="C191" s="50" t="s">
        <v>320</v>
      </c>
      <c r="D191" s="8" t="s">
        <v>53</v>
      </c>
      <c r="E191" s="25">
        <v>170.61687516380101</v>
      </c>
    </row>
    <row r="192" spans="1:7" ht="18.75">
      <c r="A192" s="8">
        <v>2</v>
      </c>
      <c r="B192" s="8" t="s">
        <v>321</v>
      </c>
      <c r="C192" s="50" t="s">
        <v>322</v>
      </c>
      <c r="D192" s="8" t="s">
        <v>53</v>
      </c>
      <c r="E192" s="25">
        <v>132.467916426047</v>
      </c>
    </row>
    <row r="193" spans="1:5" ht="18.75">
      <c r="A193" s="8">
        <v>3</v>
      </c>
      <c r="B193" s="8" t="s">
        <v>323</v>
      </c>
      <c r="C193" s="50" t="s">
        <v>324</v>
      </c>
      <c r="D193" s="8" t="s">
        <v>53</v>
      </c>
      <c r="E193" s="25">
        <v>117.839916426047</v>
      </c>
    </row>
    <row r="194" spans="1:5" ht="18.75">
      <c r="A194" s="8">
        <v>4</v>
      </c>
      <c r="B194" s="8" t="s">
        <v>325</v>
      </c>
      <c r="C194" s="50" t="s">
        <v>326</v>
      </c>
      <c r="D194" s="8" t="s">
        <v>53</v>
      </c>
      <c r="E194" s="25">
        <v>101.381916426047</v>
      </c>
    </row>
    <row r="195" spans="1:5" ht="18.75">
      <c r="A195" s="8">
        <v>5</v>
      </c>
      <c r="B195" s="8" t="s">
        <v>327</v>
      </c>
      <c r="C195" s="50" t="s">
        <v>328</v>
      </c>
      <c r="D195" s="8" t="s">
        <v>53</v>
      </c>
      <c r="E195" s="25">
        <v>181.40781812032299</v>
      </c>
    </row>
    <row r="196" spans="1:5" ht="18.75">
      <c r="A196" s="8">
        <v>6</v>
      </c>
      <c r="B196" s="8" t="s">
        <v>329</v>
      </c>
      <c r="C196" s="50" t="s">
        <v>330</v>
      </c>
      <c r="D196" s="8" t="s">
        <v>53</v>
      </c>
      <c r="E196" s="25">
        <v>165.231818120323</v>
      </c>
    </row>
    <row r="197" spans="1:5" ht="18.75">
      <c r="A197" s="8">
        <v>7</v>
      </c>
      <c r="B197" s="8" t="s">
        <v>331</v>
      </c>
      <c r="C197" s="50" t="s">
        <v>332</v>
      </c>
      <c r="D197" s="8" t="s">
        <v>53</v>
      </c>
      <c r="E197" s="25">
        <v>163.28683642604699</v>
      </c>
    </row>
    <row r="198" spans="1:5" ht="18.75">
      <c r="A198" s="8">
        <v>8</v>
      </c>
      <c r="B198" s="8" t="s">
        <v>333</v>
      </c>
      <c r="C198" s="50" t="s">
        <v>334</v>
      </c>
      <c r="D198" s="8" t="s">
        <v>53</v>
      </c>
      <c r="E198" s="25">
        <v>169.671818120323</v>
      </c>
    </row>
    <row r="199" spans="1:5" ht="18.75">
      <c r="A199" s="8">
        <v>9</v>
      </c>
      <c r="B199" s="8" t="s">
        <v>335</v>
      </c>
      <c r="C199" s="50" t="s">
        <v>336</v>
      </c>
      <c r="D199" s="8" t="s">
        <v>53</v>
      </c>
      <c r="E199" s="25">
        <v>170.27181812032299</v>
      </c>
    </row>
    <row r="200" spans="1:5" ht="18.75">
      <c r="A200" s="8">
        <v>10</v>
      </c>
      <c r="B200" s="8" t="s">
        <v>337</v>
      </c>
      <c r="C200" s="50" t="s">
        <v>338</v>
      </c>
      <c r="D200" s="8" t="s">
        <v>53</v>
      </c>
      <c r="E200" s="25">
        <v>182.55730901381099</v>
      </c>
    </row>
    <row r="201" spans="1:5" ht="18.75">
      <c r="A201" s="8">
        <v>11</v>
      </c>
      <c r="B201" s="8" t="s">
        <v>339</v>
      </c>
      <c r="C201" s="50" t="s">
        <v>340</v>
      </c>
      <c r="D201" s="8" t="s">
        <v>53</v>
      </c>
      <c r="E201" s="25">
        <v>182.379574639071</v>
      </c>
    </row>
    <row r="202" spans="1:5" ht="37.5">
      <c r="A202" s="8">
        <v>12</v>
      </c>
      <c r="B202" s="8" t="s">
        <v>341</v>
      </c>
      <c r="C202" s="50" t="s">
        <v>342</v>
      </c>
      <c r="D202" s="8" t="s">
        <v>53</v>
      </c>
      <c r="E202" s="25">
        <v>234.210067180484</v>
      </c>
    </row>
    <row r="203" spans="1:5" ht="18.75">
      <c r="A203" s="8">
        <v>13</v>
      </c>
      <c r="B203" s="8" t="s">
        <v>343</v>
      </c>
      <c r="C203" s="50" t="s">
        <v>344</v>
      </c>
      <c r="D203" s="8" t="s">
        <v>53</v>
      </c>
      <c r="E203" s="25">
        <v>234.210067180484</v>
      </c>
    </row>
    <row r="204" spans="1:5" ht="18.75">
      <c r="A204" s="8">
        <v>14</v>
      </c>
      <c r="B204" s="8" t="s">
        <v>345</v>
      </c>
      <c r="C204" s="50" t="s">
        <v>346</v>
      </c>
      <c r="D204" s="8" t="s">
        <v>53</v>
      </c>
      <c r="E204" s="25">
        <v>207.92912731953501</v>
      </c>
    </row>
    <row r="205" spans="1:5" ht="18.75">
      <c r="A205" s="8">
        <v>15</v>
      </c>
      <c r="B205" s="8" t="s">
        <v>347</v>
      </c>
      <c r="C205" s="50" t="s">
        <v>348</v>
      </c>
      <c r="D205" s="8" t="s">
        <v>53</v>
      </c>
      <c r="E205" s="25">
        <v>205.58181812032299</v>
      </c>
    </row>
    <row r="206" spans="1:5" ht="18.75">
      <c r="A206" s="8">
        <v>16</v>
      </c>
      <c r="B206" s="8" t="s">
        <v>349</v>
      </c>
      <c r="C206" s="50" t="s">
        <v>350</v>
      </c>
      <c r="D206" s="8" t="s">
        <v>53</v>
      </c>
      <c r="E206" s="25">
        <v>205.58181812032299</v>
      </c>
    </row>
    <row r="207" spans="1:5" ht="18.75">
      <c r="A207" s="8">
        <v>17</v>
      </c>
      <c r="B207" s="8" t="s">
        <v>351</v>
      </c>
      <c r="C207" s="50" t="s">
        <v>352</v>
      </c>
      <c r="D207" s="8" t="s">
        <v>53</v>
      </c>
      <c r="E207" s="25">
        <v>316.21431624064502</v>
      </c>
    </row>
    <row r="208" spans="1:5" ht="18.75">
      <c r="A208" s="8">
        <v>18</v>
      </c>
      <c r="B208" s="8" t="s">
        <v>353</v>
      </c>
      <c r="C208" s="50" t="s">
        <v>354</v>
      </c>
      <c r="D208" s="8" t="s">
        <v>53</v>
      </c>
      <c r="E208" s="25">
        <v>227.77806718048399</v>
      </c>
    </row>
    <row r="209" spans="1:5" ht="18.75">
      <c r="A209" s="8">
        <v>19</v>
      </c>
      <c r="B209" s="8" t="s">
        <v>355</v>
      </c>
      <c r="C209" s="50" t="s">
        <v>356</v>
      </c>
      <c r="D209" s="8" t="s">
        <v>53</v>
      </c>
      <c r="E209" s="25">
        <v>403.71180389909</v>
      </c>
    </row>
    <row r="210" spans="1:5" ht="18.75">
      <c r="A210" s="8">
        <v>20</v>
      </c>
      <c r="B210" s="8" t="s">
        <v>357</v>
      </c>
      <c r="C210" s="50" t="s">
        <v>358</v>
      </c>
      <c r="D210" s="8" t="s">
        <v>53</v>
      </c>
      <c r="E210" s="25">
        <v>1076.4798559343601</v>
      </c>
    </row>
    <row r="211" spans="1:5" ht="18.75">
      <c r="A211" s="8">
        <v>21</v>
      </c>
      <c r="B211" s="8" t="s">
        <v>359</v>
      </c>
      <c r="C211" s="50" t="s">
        <v>360</v>
      </c>
      <c r="D211" s="8" t="s">
        <v>53</v>
      </c>
      <c r="E211" s="25">
        <v>642.84999999999991</v>
      </c>
    </row>
    <row r="212" spans="1:5" ht="18.75">
      <c r="A212" s="49"/>
      <c r="B212" s="110" t="s">
        <v>361</v>
      </c>
      <c r="C212" s="111"/>
      <c r="D212" s="111"/>
      <c r="E212" s="111"/>
    </row>
    <row r="213" spans="1:5" ht="18.75">
      <c r="A213" s="8">
        <v>1</v>
      </c>
      <c r="B213" s="8" t="s">
        <v>362</v>
      </c>
      <c r="C213" s="50" t="s">
        <v>363</v>
      </c>
      <c r="D213" s="8" t="s">
        <v>53</v>
      </c>
      <c r="E213" s="25">
        <v>190.28967285209501</v>
      </c>
    </row>
    <row r="214" spans="1:5" ht="18.75">
      <c r="A214" s="8">
        <v>2</v>
      </c>
      <c r="B214" s="8" t="s">
        <v>364</v>
      </c>
      <c r="C214" s="50" t="s">
        <v>365</v>
      </c>
      <c r="D214" s="8" t="s">
        <v>53</v>
      </c>
      <c r="E214" s="25">
        <v>202.477091065118</v>
      </c>
    </row>
    <row r="215" spans="1:5" ht="18.75">
      <c r="A215" s="8">
        <v>3</v>
      </c>
      <c r="B215" s="8" t="s">
        <v>366</v>
      </c>
      <c r="C215" s="50" t="s">
        <v>367</v>
      </c>
      <c r="D215" s="8" t="s">
        <v>53</v>
      </c>
      <c r="E215" s="25">
        <v>235.81806718048401</v>
      </c>
    </row>
    <row r="216" spans="1:5" ht="18.75">
      <c r="A216" s="8">
        <v>4</v>
      </c>
      <c r="B216" s="8" t="s">
        <v>368</v>
      </c>
      <c r="C216" s="50" t="s">
        <v>369</v>
      </c>
      <c r="D216" s="8" t="s">
        <v>53</v>
      </c>
      <c r="E216" s="25">
        <v>180.79381812032301</v>
      </c>
    </row>
    <row r="217" spans="1:5" ht="18.75">
      <c r="A217" s="8">
        <v>5</v>
      </c>
      <c r="B217" s="8" t="s">
        <v>370</v>
      </c>
      <c r="C217" s="50" t="s">
        <v>371</v>
      </c>
      <c r="D217" s="8" t="s">
        <v>53</v>
      </c>
      <c r="E217" s="25">
        <v>230.53806718048401</v>
      </c>
    </row>
    <row r="218" spans="1:5" ht="18.75">
      <c r="A218" s="8">
        <v>6</v>
      </c>
      <c r="B218" s="8" t="s">
        <v>372</v>
      </c>
      <c r="C218" s="50" t="s">
        <v>373</v>
      </c>
      <c r="D218" s="8" t="s">
        <v>53</v>
      </c>
      <c r="E218" s="25">
        <v>234.77486718048399</v>
      </c>
    </row>
    <row r="219" spans="1:5" ht="18.75">
      <c r="A219" s="8">
        <v>7</v>
      </c>
      <c r="B219" s="8" t="s">
        <v>374</v>
      </c>
      <c r="C219" s="50" t="s">
        <v>375</v>
      </c>
      <c r="D219" s="8" t="s">
        <v>53</v>
      </c>
      <c r="E219" s="25">
        <v>230.53806718048401</v>
      </c>
    </row>
    <row r="220" spans="1:5" ht="18.75">
      <c r="A220" s="8">
        <v>8</v>
      </c>
      <c r="B220" s="8" t="s">
        <v>355</v>
      </c>
      <c r="C220" s="50" t="s">
        <v>356</v>
      </c>
      <c r="D220" s="8" t="s">
        <v>53</v>
      </c>
      <c r="E220" s="25">
        <v>384.82443576811198</v>
      </c>
    </row>
    <row r="221" spans="1:5" ht="18.75">
      <c r="A221" s="8">
        <v>9</v>
      </c>
      <c r="B221" s="8" t="s">
        <v>376</v>
      </c>
      <c r="C221" s="50" t="s">
        <v>377</v>
      </c>
      <c r="D221" s="8" t="s">
        <v>53</v>
      </c>
      <c r="E221" s="25">
        <v>282.49573254141302</v>
      </c>
    </row>
    <row r="222" spans="1:5" ht="18.75">
      <c r="A222" s="8">
        <v>10</v>
      </c>
      <c r="B222" s="8" t="s">
        <v>378</v>
      </c>
      <c r="C222" s="50" t="s">
        <v>379</v>
      </c>
      <c r="D222" s="8" t="s">
        <v>53</v>
      </c>
      <c r="E222" s="25">
        <v>194.900821590242</v>
      </c>
    </row>
    <row r="223" spans="1:5" ht="18.75">
      <c r="A223" s="8">
        <v>11</v>
      </c>
      <c r="B223" s="8" t="s">
        <v>380</v>
      </c>
      <c r="C223" s="50" t="s">
        <v>381</v>
      </c>
      <c r="D223" s="8" t="s">
        <v>53</v>
      </c>
      <c r="E223" s="25">
        <v>331.69567423568799</v>
      </c>
    </row>
    <row r="224" spans="1:5" ht="18.75">
      <c r="A224" s="110" t="s">
        <v>382</v>
      </c>
      <c r="B224" s="111"/>
      <c r="C224" s="111"/>
      <c r="D224" s="111"/>
      <c r="E224" s="111"/>
    </row>
    <row r="225" spans="1:5" ht="18.75">
      <c r="A225" s="8">
        <v>1</v>
      </c>
      <c r="B225" s="8" t="s">
        <v>383</v>
      </c>
      <c r="C225" s="50" t="s">
        <v>384</v>
      </c>
      <c r="D225" s="8" t="s">
        <v>53</v>
      </c>
      <c r="E225" s="25">
        <v>355.48200463907102</v>
      </c>
    </row>
    <row r="226" spans="1:5" ht="37.5">
      <c r="A226" s="8">
        <v>2</v>
      </c>
      <c r="B226" s="8" t="s">
        <v>385</v>
      </c>
      <c r="C226" s="50" t="s">
        <v>386</v>
      </c>
      <c r="D226" s="8" t="s">
        <v>53</v>
      </c>
      <c r="E226" s="25">
        <v>421.37399718048403</v>
      </c>
    </row>
    <row r="227" spans="1:5" ht="18.75">
      <c r="A227" s="8">
        <v>3</v>
      </c>
      <c r="B227" s="8" t="s">
        <v>387</v>
      </c>
      <c r="C227" s="50" t="s">
        <v>388</v>
      </c>
      <c r="D227" s="8" t="s">
        <v>53</v>
      </c>
      <c r="E227" s="25">
        <v>233.972498120323</v>
      </c>
    </row>
    <row r="228" spans="1:5" ht="18.75">
      <c r="A228" s="8">
        <v>4</v>
      </c>
      <c r="B228" s="8" t="s">
        <v>389</v>
      </c>
      <c r="C228" s="50" t="s">
        <v>390</v>
      </c>
      <c r="D228" s="8" t="s">
        <v>53</v>
      </c>
      <c r="E228" s="25">
        <v>524.01246940270596</v>
      </c>
    </row>
    <row r="229" spans="1:5" ht="18.75">
      <c r="A229" s="8">
        <v>5</v>
      </c>
      <c r="B229" s="8" t="s">
        <v>391</v>
      </c>
      <c r="C229" s="50" t="s">
        <v>392</v>
      </c>
      <c r="D229" s="8" t="s">
        <v>53</v>
      </c>
      <c r="E229" s="25">
        <v>462.283747180484</v>
      </c>
    </row>
    <row r="230" spans="1:5" ht="18.75">
      <c r="A230" s="8">
        <v>6</v>
      </c>
      <c r="B230" s="8" t="s">
        <v>393</v>
      </c>
      <c r="C230" s="50" t="s">
        <v>394</v>
      </c>
      <c r="D230" s="8" t="s">
        <v>53</v>
      </c>
      <c r="E230" s="25">
        <v>445.80124718048398</v>
      </c>
    </row>
    <row r="231" spans="1:5" ht="18.75">
      <c r="A231" s="8">
        <v>7</v>
      </c>
      <c r="B231" s="8" t="s">
        <v>395</v>
      </c>
      <c r="C231" s="50" t="s">
        <v>396</v>
      </c>
      <c r="D231" s="8" t="s">
        <v>53</v>
      </c>
      <c r="E231" s="25">
        <v>397.31219624064499</v>
      </c>
    </row>
    <row r="232" spans="1:5" ht="18.75">
      <c r="A232" s="8">
        <v>8</v>
      </c>
      <c r="B232" s="8" t="s">
        <v>397</v>
      </c>
      <c r="C232" s="50" t="s">
        <v>398</v>
      </c>
      <c r="D232" s="8" t="s">
        <v>53</v>
      </c>
      <c r="E232" s="25">
        <v>482.359496240645</v>
      </c>
    </row>
    <row r="233" spans="1:5" ht="18.75">
      <c r="A233" s="8">
        <v>9</v>
      </c>
      <c r="B233" s="8" t="s">
        <v>399</v>
      </c>
      <c r="C233" s="50" t="s">
        <v>400</v>
      </c>
      <c r="D233" s="8" t="s">
        <v>53</v>
      </c>
      <c r="E233" s="25">
        <v>494.43310735175601</v>
      </c>
    </row>
    <row r="234" spans="1:5" ht="18.75">
      <c r="A234" s="8">
        <v>10</v>
      </c>
      <c r="B234" s="8" t="s">
        <v>401</v>
      </c>
      <c r="C234" s="50" t="s">
        <v>402</v>
      </c>
      <c r="D234" s="8" t="s">
        <v>53</v>
      </c>
      <c r="E234" s="25">
        <v>627.71259624064498</v>
      </c>
    </row>
    <row r="235" spans="1:5" ht="18.75">
      <c r="A235" s="8">
        <v>11</v>
      </c>
      <c r="B235" s="8" t="s">
        <v>403</v>
      </c>
      <c r="C235" s="50" t="s">
        <v>404</v>
      </c>
      <c r="D235" s="8" t="s">
        <v>53</v>
      </c>
      <c r="E235" s="25">
        <v>383.969581460867</v>
      </c>
    </row>
    <row r="236" spans="1:5" ht="18.75">
      <c r="A236" s="8">
        <v>12</v>
      </c>
      <c r="B236" s="8" t="s">
        <v>405</v>
      </c>
      <c r="C236" s="50" t="s">
        <v>406</v>
      </c>
      <c r="D236" s="8" t="s">
        <v>53</v>
      </c>
      <c r="E236" s="25">
        <v>613.61416384715096</v>
      </c>
    </row>
    <row r="237" spans="1:5" ht="18.75">
      <c r="A237" s="8">
        <v>13</v>
      </c>
      <c r="B237" s="8" t="s">
        <v>407</v>
      </c>
      <c r="C237" s="50" t="s">
        <v>408</v>
      </c>
      <c r="D237" s="8" t="s">
        <v>53</v>
      </c>
      <c r="E237" s="25">
        <v>834.87916008779598</v>
      </c>
    </row>
    <row r="238" spans="1:5" ht="18.75">
      <c r="A238" s="8">
        <v>14</v>
      </c>
      <c r="B238" s="8" t="s">
        <v>409</v>
      </c>
      <c r="C238" s="50" t="s">
        <v>410</v>
      </c>
      <c r="D238" s="8" t="s">
        <v>53</v>
      </c>
      <c r="E238" s="25">
        <v>475.51680085636201</v>
      </c>
    </row>
    <row r="239" spans="1:5" ht="18.75">
      <c r="A239" s="8">
        <v>15</v>
      </c>
      <c r="B239" s="8" t="s">
        <v>411</v>
      </c>
      <c r="C239" s="50" t="s">
        <v>412</v>
      </c>
      <c r="D239" s="8" t="s">
        <v>53</v>
      </c>
      <c r="E239" s="25">
        <v>439.183745300807</v>
      </c>
    </row>
    <row r="240" spans="1:5" ht="18.75">
      <c r="A240" s="8">
        <v>16</v>
      </c>
      <c r="B240" s="8" t="s">
        <v>413</v>
      </c>
      <c r="C240" s="50" t="s">
        <v>414</v>
      </c>
      <c r="D240" s="8" t="s">
        <v>53</v>
      </c>
      <c r="E240" s="25">
        <v>430.076754639071</v>
      </c>
    </row>
    <row r="241" spans="1:5" ht="18.75">
      <c r="A241" s="8">
        <v>17</v>
      </c>
      <c r="B241" s="8" t="s">
        <v>415</v>
      </c>
      <c r="C241" s="50" t="s">
        <v>416</v>
      </c>
      <c r="D241" s="8" t="s">
        <v>53</v>
      </c>
      <c r="E241" s="25">
        <v>447.04709106511802</v>
      </c>
    </row>
    <row r="242" spans="1:5" ht="18.75">
      <c r="A242" s="8">
        <v>18</v>
      </c>
      <c r="B242" s="8" t="s">
        <v>417</v>
      </c>
      <c r="C242" s="50" t="s">
        <v>418</v>
      </c>
      <c r="D242" s="8" t="s">
        <v>53</v>
      </c>
      <c r="E242" s="25">
        <v>832.36624342112896</v>
      </c>
    </row>
    <row r="243" spans="1:5" ht="18.75">
      <c r="A243" s="8">
        <v>19</v>
      </c>
      <c r="B243" s="8" t="s">
        <v>419</v>
      </c>
      <c r="C243" s="50" t="s">
        <v>420</v>
      </c>
      <c r="D243" s="8" t="s">
        <v>53</v>
      </c>
      <c r="E243" s="25">
        <v>611.918914453669</v>
      </c>
    </row>
    <row r="244" spans="1:5" ht="18.75">
      <c r="A244" s="8">
        <v>20</v>
      </c>
      <c r="B244" s="8" t="s">
        <v>421</v>
      </c>
      <c r="C244" s="50" t="s">
        <v>422</v>
      </c>
      <c r="D244" s="8" t="s">
        <v>53</v>
      </c>
      <c r="E244" s="25">
        <v>652.357896240645</v>
      </c>
    </row>
    <row r="245" spans="1:5" ht="18.75">
      <c r="A245" s="8">
        <v>21</v>
      </c>
      <c r="B245" s="8" t="s">
        <v>423</v>
      </c>
      <c r="C245" s="50" t="s">
        <v>424</v>
      </c>
      <c r="D245" s="8" t="s">
        <v>53</v>
      </c>
      <c r="E245" s="25">
        <v>747.26999248129096</v>
      </c>
    </row>
    <row r="246" spans="1:5" ht="18.75">
      <c r="A246" s="8">
        <v>22</v>
      </c>
      <c r="B246" s="8" t="s">
        <v>425</v>
      </c>
      <c r="C246" s="50" t="s">
        <v>426</v>
      </c>
      <c r="D246" s="8" t="s">
        <v>53</v>
      </c>
      <c r="E246" s="25">
        <v>733.24499248128996</v>
      </c>
    </row>
    <row r="247" spans="1:5" ht="18.75">
      <c r="A247" s="8">
        <v>23</v>
      </c>
      <c r="B247" s="8" t="s">
        <v>427</v>
      </c>
      <c r="C247" s="50" t="s">
        <v>428</v>
      </c>
      <c r="D247" s="8" t="s">
        <v>53</v>
      </c>
      <c r="E247" s="25">
        <v>827.49499248128996</v>
      </c>
    </row>
    <row r="248" spans="1:5" ht="18.75">
      <c r="A248" s="8">
        <v>24</v>
      </c>
      <c r="B248" s="8" t="s">
        <v>429</v>
      </c>
      <c r="C248" s="50" t="s">
        <v>430</v>
      </c>
      <c r="D248" s="8" t="s">
        <v>53</v>
      </c>
      <c r="E248" s="25">
        <v>698.24386754141301</v>
      </c>
    </row>
    <row r="249" spans="1:5" ht="18.75">
      <c r="A249" s="8">
        <v>25</v>
      </c>
      <c r="B249" s="8" t="s">
        <v>431</v>
      </c>
      <c r="C249" s="50" t="s">
        <v>432</v>
      </c>
      <c r="D249" s="8" t="s">
        <v>53</v>
      </c>
      <c r="E249" s="25">
        <v>733.84869838855104</v>
      </c>
    </row>
    <row r="250" spans="1:5" ht="18.75">
      <c r="A250" s="8">
        <v>26</v>
      </c>
      <c r="B250" s="8" t="s">
        <v>433</v>
      </c>
      <c r="C250" s="50" t="s">
        <v>434</v>
      </c>
      <c r="D250" s="8" t="s">
        <v>53</v>
      </c>
      <c r="E250" s="25">
        <v>1664.1276247913099</v>
      </c>
    </row>
    <row r="251" spans="1:5" ht="37.5">
      <c r="A251" s="8">
        <v>27</v>
      </c>
      <c r="B251" s="8" t="s">
        <v>435</v>
      </c>
      <c r="C251" s="50" t="s">
        <v>436</v>
      </c>
      <c r="D251" s="8" t="s">
        <v>53</v>
      </c>
      <c r="E251" s="25">
        <v>1136.95585444379</v>
      </c>
    </row>
    <row r="252" spans="1:5" ht="18.75">
      <c r="A252" s="8">
        <v>28</v>
      </c>
      <c r="B252" s="8" t="s">
        <v>62</v>
      </c>
      <c r="C252" s="50" t="s">
        <v>63</v>
      </c>
      <c r="D252" s="8" t="s">
        <v>53</v>
      </c>
      <c r="E252" s="25">
        <v>811.05074342112903</v>
      </c>
    </row>
    <row r="253" spans="1:5" ht="37.5">
      <c r="A253" s="8">
        <v>29</v>
      </c>
      <c r="B253" s="8" t="s">
        <v>58</v>
      </c>
      <c r="C253" s="50" t="s">
        <v>59</v>
      </c>
      <c r="D253" s="8" t="s">
        <v>53</v>
      </c>
      <c r="E253" s="25">
        <v>799.98749360909699</v>
      </c>
    </row>
    <row r="254" spans="1:5" ht="56.25">
      <c r="A254" s="8">
        <v>30</v>
      </c>
      <c r="B254" s="8" t="s">
        <v>437</v>
      </c>
      <c r="C254" s="50" t="s">
        <v>438</v>
      </c>
      <c r="D254" s="8" t="s">
        <v>53</v>
      </c>
      <c r="E254" s="25">
        <v>755.73449436096803</v>
      </c>
    </row>
    <row r="255" spans="1:5" ht="18.75">
      <c r="A255" s="8">
        <v>31</v>
      </c>
      <c r="B255" s="8" t="s">
        <v>439</v>
      </c>
      <c r="C255" s="50" t="s">
        <v>440</v>
      </c>
      <c r="D255" s="8" t="s">
        <v>53</v>
      </c>
      <c r="E255" s="25">
        <v>100</v>
      </c>
    </row>
    <row r="256" spans="1:5" ht="18.75">
      <c r="A256" s="8">
        <v>32</v>
      </c>
      <c r="B256" s="8" t="s">
        <v>441</v>
      </c>
      <c r="C256" s="50" t="s">
        <v>442</v>
      </c>
      <c r="D256" s="8" t="s">
        <v>53</v>
      </c>
      <c r="E256" s="25">
        <v>150</v>
      </c>
    </row>
    <row r="257" spans="1:6" ht="18.75">
      <c r="A257" s="49"/>
      <c r="B257" s="102" t="s">
        <v>443</v>
      </c>
      <c r="C257" s="103"/>
      <c r="D257" s="103"/>
      <c r="E257" s="103"/>
    </row>
    <row r="258" spans="1:6" ht="18.75">
      <c r="A258" s="8">
        <v>1</v>
      </c>
      <c r="B258" s="8" t="s">
        <v>444</v>
      </c>
      <c r="C258" s="50" t="s">
        <v>445</v>
      </c>
      <c r="D258" s="8" t="s">
        <v>446</v>
      </c>
      <c r="E258" s="25">
        <f>447*1.7</f>
        <v>759.9</v>
      </c>
    </row>
    <row r="259" spans="1:6" ht="18.75">
      <c r="A259" s="8">
        <v>2</v>
      </c>
      <c r="B259" s="8" t="s">
        <v>447</v>
      </c>
      <c r="C259" s="50" t="s">
        <v>448</v>
      </c>
      <c r="D259" s="8" t="s">
        <v>446</v>
      </c>
      <c r="E259" s="25">
        <v>650</v>
      </c>
    </row>
    <row r="260" spans="1:6" ht="18.75">
      <c r="A260" s="8">
        <v>9</v>
      </c>
      <c r="B260" s="8" t="s">
        <v>449</v>
      </c>
      <c r="C260" s="50" t="s">
        <v>450</v>
      </c>
      <c r="D260" s="8" t="s">
        <v>44</v>
      </c>
      <c r="E260" s="25">
        <v>1100</v>
      </c>
    </row>
    <row r="261" spans="1:6" ht="18.75">
      <c r="A261" s="8">
        <v>10</v>
      </c>
      <c r="B261" s="8" t="s">
        <v>451</v>
      </c>
      <c r="C261" s="50" t="s">
        <v>452</v>
      </c>
      <c r="D261" s="8" t="s">
        <v>44</v>
      </c>
      <c r="E261" s="25">
        <v>850</v>
      </c>
    </row>
    <row r="262" spans="1:6" ht="18.75">
      <c r="A262" s="97" t="s">
        <v>453</v>
      </c>
      <c r="B262" s="98"/>
      <c r="C262" s="98"/>
      <c r="D262" s="98"/>
      <c r="E262" s="54"/>
    </row>
    <row r="263" spans="1:6" ht="18.75">
      <c r="A263" s="8">
        <v>1</v>
      </c>
      <c r="B263" s="8" t="s">
        <v>454</v>
      </c>
      <c r="C263" s="50" t="s">
        <v>455</v>
      </c>
      <c r="D263" s="8" t="s">
        <v>44</v>
      </c>
      <c r="E263" s="55">
        <v>632.77738221519701</v>
      </c>
      <c r="F263">
        <v>610</v>
      </c>
    </row>
    <row r="264" spans="1:6" ht="18.75">
      <c r="A264" s="8">
        <v>2</v>
      </c>
      <c r="B264" s="8" t="s">
        <v>456</v>
      </c>
      <c r="C264" s="50" t="s">
        <v>457</v>
      </c>
      <c r="D264" s="8" t="s">
        <v>458</v>
      </c>
      <c r="E264" s="55">
        <v>259.84936561721997</v>
      </c>
      <c r="F264">
        <v>224</v>
      </c>
    </row>
    <row r="265" spans="1:6" ht="18.75">
      <c r="A265" s="8">
        <v>3</v>
      </c>
      <c r="B265" s="56" t="s">
        <v>459</v>
      </c>
      <c r="C265" s="57" t="s">
        <v>460</v>
      </c>
      <c r="D265" s="8" t="s">
        <v>458</v>
      </c>
      <c r="E265" s="55">
        <v>259.84936561721997</v>
      </c>
      <c r="F265">
        <v>224</v>
      </c>
    </row>
    <row r="266" spans="1:6" ht="18.75">
      <c r="A266" s="8">
        <v>4</v>
      </c>
      <c r="B266" s="8" t="s">
        <v>461</v>
      </c>
      <c r="C266" s="50" t="s">
        <v>462</v>
      </c>
      <c r="D266" s="8" t="s">
        <v>458</v>
      </c>
      <c r="E266" s="55">
        <v>322.67382082296001</v>
      </c>
      <c r="F266">
        <v>315</v>
      </c>
    </row>
    <row r="267" spans="1:6" ht="18.75">
      <c r="A267" s="8">
        <v>5</v>
      </c>
      <c r="B267" s="8" t="s">
        <v>463</v>
      </c>
      <c r="C267" s="50" t="s">
        <v>464</v>
      </c>
      <c r="D267" s="8" t="s">
        <v>458</v>
      </c>
      <c r="E267" s="55">
        <v>291.26159322008999</v>
      </c>
      <c r="F267">
        <v>285</v>
      </c>
    </row>
    <row r="268" spans="1:6" ht="18.75">
      <c r="A268" s="8">
        <v>6</v>
      </c>
      <c r="B268" s="8" t="s">
        <v>465</v>
      </c>
      <c r="C268" s="50" t="s">
        <v>466</v>
      </c>
      <c r="D268" s="8" t="s">
        <v>458</v>
      </c>
      <c r="E268" s="55">
        <v>322.67382082296001</v>
      </c>
      <c r="F268">
        <v>315</v>
      </c>
    </row>
    <row r="269" spans="1:6" ht="18.75">
      <c r="A269" s="8">
        <v>7</v>
      </c>
      <c r="B269" s="8" t="s">
        <v>467</v>
      </c>
      <c r="C269" s="50" t="s">
        <v>468</v>
      </c>
      <c r="D269" s="8" t="s">
        <v>458</v>
      </c>
      <c r="E269" s="55">
        <v>197.02491041147999</v>
      </c>
      <c r="F269">
        <v>224</v>
      </c>
    </row>
    <row r="270" spans="1:6" ht="18.75">
      <c r="A270" s="8">
        <v>8</v>
      </c>
      <c r="B270" s="8" t="s">
        <v>469</v>
      </c>
      <c r="C270" s="50" t="s">
        <v>470</v>
      </c>
      <c r="D270" s="8" t="s">
        <v>458</v>
      </c>
      <c r="E270" s="55">
        <v>228.43713801435001</v>
      </c>
      <c r="F270">
        <v>209</v>
      </c>
    </row>
    <row r="271" spans="1:6" ht="18.75">
      <c r="A271" s="8">
        <v>9</v>
      </c>
      <c r="B271" s="8" t="s">
        <v>471</v>
      </c>
      <c r="C271" s="50" t="s">
        <v>472</v>
      </c>
      <c r="D271" s="8" t="s">
        <v>458</v>
      </c>
      <c r="E271" s="55">
        <f>322*1.05</f>
        <v>338.1</v>
      </c>
      <c r="F271">
        <v>315</v>
      </c>
    </row>
    <row r="272" spans="1:6" ht="18.75">
      <c r="A272" s="8">
        <v>10</v>
      </c>
      <c r="B272" s="8" t="s">
        <v>473</v>
      </c>
      <c r="C272" s="50" t="s">
        <v>474</v>
      </c>
      <c r="D272" s="8" t="s">
        <v>458</v>
      </c>
      <c r="E272" s="55">
        <f>360*1.05</f>
        <v>378</v>
      </c>
      <c r="F272">
        <v>360</v>
      </c>
    </row>
    <row r="273" spans="1:5" ht="18.75">
      <c r="A273" s="97" t="s">
        <v>475</v>
      </c>
      <c r="B273" s="98"/>
      <c r="C273" s="98"/>
      <c r="D273" s="98"/>
      <c r="E273" s="54"/>
    </row>
    <row r="274" spans="1:5" ht="37.5">
      <c r="A274" s="8">
        <v>1</v>
      </c>
      <c r="B274" s="8" t="s">
        <v>476</v>
      </c>
      <c r="C274" s="58" t="s">
        <v>477</v>
      </c>
      <c r="D274" s="8" t="s">
        <v>44</v>
      </c>
      <c r="E274" s="55">
        <v>1224.75</v>
      </c>
    </row>
    <row r="275" spans="1:5" ht="18.75">
      <c r="A275" s="92"/>
      <c r="B275" s="92" t="s">
        <v>583</v>
      </c>
      <c r="C275" s="59" t="s">
        <v>582</v>
      </c>
      <c r="D275" s="8" t="s">
        <v>44</v>
      </c>
      <c r="E275" s="84">
        <v>1000</v>
      </c>
    </row>
    <row r="276" spans="1:5" ht="18.75">
      <c r="A276" s="9">
        <v>5</v>
      </c>
      <c r="B276" s="9" t="s">
        <v>478</v>
      </c>
      <c r="C276" s="59" t="s">
        <v>479</v>
      </c>
      <c r="D276" s="29" t="s">
        <v>53</v>
      </c>
      <c r="E276" s="84">
        <v>810.42191324050998</v>
      </c>
    </row>
    <row r="277" spans="1:5" ht="18.75">
      <c r="A277" s="8">
        <v>5</v>
      </c>
      <c r="B277" s="60">
        <v>145131</v>
      </c>
      <c r="C277" s="58" t="s">
        <v>480</v>
      </c>
      <c r="D277" s="8" t="s">
        <v>458</v>
      </c>
      <c r="E277" s="25">
        <v>610.65</v>
      </c>
    </row>
    <row r="278" spans="1:5" ht="18.75">
      <c r="A278" s="8">
        <v>6</v>
      </c>
      <c r="B278" s="8" t="s">
        <v>481</v>
      </c>
      <c r="C278" s="58" t="s">
        <v>482</v>
      </c>
      <c r="D278" s="25" t="s">
        <v>53</v>
      </c>
      <c r="E278" s="55">
        <v>554.12034794430599</v>
      </c>
    </row>
    <row r="279" spans="1:5" ht="18.75">
      <c r="A279" s="8">
        <v>11</v>
      </c>
      <c r="B279" s="60">
        <v>145137</v>
      </c>
      <c r="C279" s="50" t="s">
        <v>483</v>
      </c>
      <c r="D279" s="8" t="s">
        <v>458</v>
      </c>
      <c r="E279" s="25">
        <v>3219.7000000000003</v>
      </c>
    </row>
    <row r="280" spans="1:5" ht="37.5">
      <c r="A280" s="8">
        <v>12</v>
      </c>
      <c r="B280" s="60">
        <v>145138</v>
      </c>
      <c r="C280" s="50" t="s">
        <v>484</v>
      </c>
      <c r="D280" s="8" t="s">
        <v>458</v>
      </c>
      <c r="E280" s="25">
        <v>3219.7000000000003</v>
      </c>
    </row>
    <row r="281" spans="1:5" ht="18.75">
      <c r="A281" s="8">
        <v>1</v>
      </c>
      <c r="B281" s="60">
        <v>145130</v>
      </c>
      <c r="C281" s="50" t="s">
        <v>485</v>
      </c>
      <c r="D281" s="8" t="s">
        <v>458</v>
      </c>
      <c r="E281" s="25">
        <v>7749.5000000000009</v>
      </c>
    </row>
    <row r="282" spans="1:5" ht="18.75">
      <c r="A282" s="8">
        <v>8</v>
      </c>
      <c r="B282" s="60">
        <v>145134</v>
      </c>
      <c r="C282" s="50" t="s">
        <v>486</v>
      </c>
      <c r="D282" s="8" t="s">
        <v>458</v>
      </c>
      <c r="E282" s="25">
        <v>298.10000000000002</v>
      </c>
    </row>
    <row r="283" spans="1:5" ht="18.75">
      <c r="A283" s="8">
        <v>9</v>
      </c>
      <c r="B283" s="60">
        <v>145135</v>
      </c>
      <c r="C283" s="50" t="s">
        <v>487</v>
      </c>
      <c r="D283" s="8" t="s">
        <v>458</v>
      </c>
      <c r="E283" s="25">
        <v>179.3</v>
      </c>
    </row>
    <row r="284" spans="1:5" ht="37.5">
      <c r="A284" s="8">
        <v>10</v>
      </c>
      <c r="B284" s="60">
        <v>145136</v>
      </c>
      <c r="C284" s="50" t="s">
        <v>488</v>
      </c>
      <c r="D284" s="8" t="s">
        <v>458</v>
      </c>
      <c r="E284" s="25">
        <v>655.6</v>
      </c>
    </row>
    <row r="285" spans="1:5" ht="18.75">
      <c r="A285" s="106" t="s">
        <v>489</v>
      </c>
      <c r="B285" s="107"/>
      <c r="C285" s="107"/>
      <c r="D285" s="107"/>
      <c r="E285" s="107"/>
    </row>
    <row r="286" spans="1:5" ht="18.75">
      <c r="A286" s="11">
        <v>1</v>
      </c>
      <c r="B286" s="61" t="s">
        <v>54</v>
      </c>
      <c r="C286" s="62" t="s">
        <v>490</v>
      </c>
      <c r="D286" s="68" t="s">
        <v>35</v>
      </c>
      <c r="E286" s="79">
        <v>17765.996328477253</v>
      </c>
    </row>
    <row r="287" spans="1:5" ht="18.75">
      <c r="A287" s="11">
        <v>2</v>
      </c>
      <c r="B287" s="61" t="s">
        <v>491</v>
      </c>
      <c r="C287" s="62" t="s">
        <v>492</v>
      </c>
      <c r="D287" s="61">
        <v>1</v>
      </c>
      <c r="E287" s="79">
        <v>1314.4824582222241</v>
      </c>
    </row>
    <row r="288" spans="1:5" ht="18.75">
      <c r="A288" s="11">
        <v>3</v>
      </c>
      <c r="B288" s="14" t="s">
        <v>493</v>
      </c>
      <c r="C288" s="62" t="s">
        <v>494</v>
      </c>
      <c r="D288" s="61" t="s">
        <v>53</v>
      </c>
      <c r="E288" s="80">
        <v>15507.499999999998</v>
      </c>
    </row>
    <row r="289" spans="1:5" ht="18.75">
      <c r="A289" s="11"/>
      <c r="B289" s="12"/>
      <c r="C289" s="63" t="s">
        <v>49</v>
      </c>
      <c r="D289" s="87"/>
      <c r="E289" s="80">
        <v>34587.978786699474</v>
      </c>
    </row>
    <row r="290" spans="1:5" ht="18.75">
      <c r="A290" s="106" t="s">
        <v>495</v>
      </c>
      <c r="B290" s="107"/>
      <c r="C290" s="107"/>
      <c r="D290" s="107"/>
      <c r="E290" s="107"/>
    </row>
    <row r="291" spans="1:5" ht="18.75">
      <c r="A291" s="11">
        <v>1</v>
      </c>
      <c r="B291" s="61" t="s">
        <v>54</v>
      </c>
      <c r="C291" s="62" t="s">
        <v>490</v>
      </c>
      <c r="D291" s="68" t="s">
        <v>35</v>
      </c>
      <c r="E291" s="79">
        <v>16181.565683708239</v>
      </c>
    </row>
    <row r="292" spans="1:5" ht="18.75">
      <c r="A292" s="11">
        <v>2</v>
      </c>
      <c r="B292" s="14" t="s">
        <v>493</v>
      </c>
      <c r="C292" s="62" t="s">
        <v>494</v>
      </c>
      <c r="D292" s="61" t="s">
        <v>53</v>
      </c>
      <c r="E292" s="80">
        <v>14269.5</v>
      </c>
    </row>
    <row r="293" spans="1:5" ht="18.75">
      <c r="A293" s="11"/>
      <c r="B293" s="12"/>
      <c r="C293" s="63" t="s">
        <v>49</v>
      </c>
      <c r="D293" s="87"/>
      <c r="E293" s="80">
        <v>30451.065683708239</v>
      </c>
    </row>
    <row r="294" spans="1:5" ht="18.75">
      <c r="A294" s="106" t="s">
        <v>496</v>
      </c>
      <c r="B294" s="107"/>
      <c r="C294" s="107"/>
      <c r="D294" s="107"/>
      <c r="E294" s="107"/>
    </row>
    <row r="295" spans="1:5" ht="18.75">
      <c r="A295" s="11">
        <v>1</v>
      </c>
      <c r="B295" s="61" t="s">
        <v>54</v>
      </c>
      <c r="C295" s="62" t="s">
        <v>490</v>
      </c>
      <c r="D295" s="68" t="s">
        <v>35</v>
      </c>
      <c r="E295" s="79">
        <v>8578.3671713510375</v>
      </c>
    </row>
    <row r="296" spans="1:5" ht="18.75">
      <c r="A296" s="11">
        <v>2</v>
      </c>
      <c r="B296" s="14" t="s">
        <v>493</v>
      </c>
      <c r="C296" s="62" t="s">
        <v>494</v>
      </c>
      <c r="D296" s="61" t="s">
        <v>53</v>
      </c>
      <c r="E296" s="80">
        <v>8305.75</v>
      </c>
    </row>
    <row r="297" spans="1:5" ht="18.75">
      <c r="A297" s="13"/>
      <c r="B297" s="14"/>
      <c r="C297" s="63" t="s">
        <v>49</v>
      </c>
      <c r="D297" s="87"/>
      <c r="E297" s="80">
        <v>16884.117171351038</v>
      </c>
    </row>
    <row r="298" spans="1:5" ht="18.75">
      <c r="A298" s="106" t="s">
        <v>489</v>
      </c>
      <c r="B298" s="107"/>
      <c r="C298" s="107"/>
      <c r="D298" s="107"/>
      <c r="E298" s="107"/>
    </row>
    <row r="299" spans="1:5" ht="18.75">
      <c r="A299" s="11">
        <v>1</v>
      </c>
      <c r="B299" s="61" t="s">
        <v>54</v>
      </c>
      <c r="C299" s="62" t="s">
        <v>497</v>
      </c>
      <c r="D299" s="68">
        <v>1</v>
      </c>
      <c r="E299" s="79">
        <v>1332.88987451773</v>
      </c>
    </row>
    <row r="300" spans="1:5" ht="18.75">
      <c r="A300" s="11">
        <v>2</v>
      </c>
      <c r="B300" s="61" t="s">
        <v>45</v>
      </c>
      <c r="C300" s="62" t="s">
        <v>498</v>
      </c>
      <c r="D300" s="61">
        <v>13</v>
      </c>
      <c r="E300" s="79">
        <v>12567.949519385713</v>
      </c>
    </row>
    <row r="301" spans="1:5" ht="18.75">
      <c r="A301" s="11">
        <v>3</v>
      </c>
      <c r="B301" s="61" t="s">
        <v>499</v>
      </c>
      <c r="C301" s="62" t="s">
        <v>81</v>
      </c>
      <c r="D301" s="61">
        <v>1</v>
      </c>
      <c r="E301" s="79">
        <v>1314.4824582222241</v>
      </c>
    </row>
    <row r="302" spans="1:5" ht="18.75">
      <c r="A302" s="11">
        <v>4</v>
      </c>
      <c r="B302" s="61" t="s">
        <v>491</v>
      </c>
      <c r="C302" s="62" t="s">
        <v>492</v>
      </c>
      <c r="D302" s="61">
        <v>1</v>
      </c>
      <c r="E302" s="79">
        <v>1223.656934573808</v>
      </c>
    </row>
    <row r="303" spans="1:5" ht="18.75">
      <c r="A303" s="11">
        <v>5</v>
      </c>
      <c r="B303" s="61" t="s">
        <v>500</v>
      </c>
      <c r="C303" s="62" t="s">
        <v>501</v>
      </c>
      <c r="D303" s="61">
        <v>2</v>
      </c>
      <c r="E303" s="79">
        <v>810</v>
      </c>
    </row>
    <row r="304" spans="1:5" ht="37.5">
      <c r="A304" s="11">
        <v>6</v>
      </c>
      <c r="B304" s="61" t="s">
        <v>502</v>
      </c>
      <c r="C304" s="64" t="s">
        <v>503</v>
      </c>
      <c r="D304" s="61">
        <v>3</v>
      </c>
      <c r="E304" s="79">
        <v>285</v>
      </c>
    </row>
    <row r="305" spans="1:7" ht="18.75">
      <c r="A305" s="11">
        <v>7</v>
      </c>
      <c r="B305" s="61" t="s">
        <v>504</v>
      </c>
      <c r="C305" s="64" t="s">
        <v>505</v>
      </c>
      <c r="D305" s="61">
        <v>1</v>
      </c>
      <c r="E305" s="79">
        <v>150</v>
      </c>
    </row>
    <row r="306" spans="1:7" ht="18.75">
      <c r="A306" s="11">
        <v>8</v>
      </c>
      <c r="B306" s="61" t="s">
        <v>506</v>
      </c>
      <c r="C306" s="62" t="s">
        <v>507</v>
      </c>
      <c r="D306" s="61">
        <v>2</v>
      </c>
      <c r="E306" s="79">
        <v>1396.5</v>
      </c>
    </row>
    <row r="307" spans="1:7" ht="18.75">
      <c r="A307" s="65"/>
      <c r="B307" s="61"/>
      <c r="C307" s="63" t="s">
        <v>494</v>
      </c>
      <c r="D307" s="66"/>
      <c r="E307" s="80">
        <v>15507.499999999998</v>
      </c>
    </row>
    <row r="308" spans="1:7" ht="18.75">
      <c r="A308" s="17">
        <v>1</v>
      </c>
      <c r="B308" s="61" t="s">
        <v>280</v>
      </c>
      <c r="C308" s="64" t="s">
        <v>281</v>
      </c>
      <c r="D308" s="61">
        <v>2</v>
      </c>
      <c r="E308" s="61">
        <v>296</v>
      </c>
    </row>
    <row r="309" spans="1:7" ht="18.75">
      <c r="A309" s="10">
        <v>2</v>
      </c>
      <c r="B309" s="61" t="s">
        <v>319</v>
      </c>
      <c r="C309" s="64" t="s">
        <v>320</v>
      </c>
      <c r="D309" s="61">
        <v>2</v>
      </c>
      <c r="E309" s="61">
        <v>342</v>
      </c>
    </row>
    <row r="310" spans="1:7" ht="18.75">
      <c r="A310" s="17">
        <v>3</v>
      </c>
      <c r="B310" s="61" t="s">
        <v>327</v>
      </c>
      <c r="C310" s="64" t="s">
        <v>328</v>
      </c>
      <c r="D310" s="61">
        <v>2</v>
      </c>
      <c r="E310" s="61">
        <v>362</v>
      </c>
    </row>
    <row r="311" spans="1:7" ht="18.75">
      <c r="A311" s="10">
        <v>4</v>
      </c>
      <c r="B311" s="61" t="s">
        <v>329</v>
      </c>
      <c r="C311" s="64" t="s">
        <v>330</v>
      </c>
      <c r="D311" s="61">
        <v>2</v>
      </c>
      <c r="E311" s="79">
        <v>330</v>
      </c>
    </row>
    <row r="312" spans="1:7" ht="18.75">
      <c r="A312" s="17">
        <v>5</v>
      </c>
      <c r="B312" s="61" t="s">
        <v>333</v>
      </c>
      <c r="C312" s="64" t="s">
        <v>334</v>
      </c>
      <c r="D312" s="61">
        <v>2</v>
      </c>
      <c r="E312" s="79">
        <v>340</v>
      </c>
    </row>
    <row r="313" spans="1:7" ht="18.75">
      <c r="A313" s="10">
        <v>6</v>
      </c>
      <c r="B313" s="61" t="s">
        <v>323</v>
      </c>
      <c r="C313" s="64" t="s">
        <v>324</v>
      </c>
      <c r="D313" s="61">
        <v>2</v>
      </c>
      <c r="E313" s="79">
        <v>236</v>
      </c>
    </row>
    <row r="314" spans="1:7" ht="18.75">
      <c r="A314" s="17">
        <v>7</v>
      </c>
      <c r="B314" s="61" t="s">
        <v>331</v>
      </c>
      <c r="C314" s="64" t="s">
        <v>332</v>
      </c>
      <c r="D314" s="61">
        <v>2</v>
      </c>
      <c r="E314" s="79">
        <v>326</v>
      </c>
      <c r="F314" s="45"/>
      <c r="G314" s="45"/>
    </row>
    <row r="315" spans="1:7" ht="37.5">
      <c r="A315" s="10">
        <v>8</v>
      </c>
      <c r="B315" s="61" t="s">
        <v>435</v>
      </c>
      <c r="C315" s="64" t="s">
        <v>436</v>
      </c>
      <c r="D315" s="61">
        <v>2</v>
      </c>
      <c r="E315" s="79">
        <v>2046.6000000000001</v>
      </c>
      <c r="F315" s="45"/>
      <c r="G315" s="45"/>
    </row>
    <row r="316" spans="1:7" ht="18.75">
      <c r="A316" s="17">
        <v>9</v>
      </c>
      <c r="B316" s="61" t="s">
        <v>301</v>
      </c>
      <c r="C316" s="64" t="s">
        <v>302</v>
      </c>
      <c r="D316" s="61">
        <v>1</v>
      </c>
      <c r="E316" s="79">
        <v>555</v>
      </c>
      <c r="F316" s="45"/>
      <c r="G316" s="45"/>
    </row>
    <row r="317" spans="1:7" ht="18.75">
      <c r="A317" s="10">
        <v>10</v>
      </c>
      <c r="B317" s="61" t="s">
        <v>508</v>
      </c>
      <c r="C317" s="64" t="s">
        <v>509</v>
      </c>
      <c r="D317" s="61">
        <v>4</v>
      </c>
      <c r="E317" s="79">
        <v>1933.2</v>
      </c>
      <c r="F317" s="45"/>
      <c r="G317" s="45"/>
    </row>
    <row r="318" spans="1:7" ht="18.75">
      <c r="A318" s="17">
        <v>11</v>
      </c>
      <c r="B318" s="61" t="s">
        <v>272</v>
      </c>
      <c r="C318" s="64" t="s">
        <v>510</v>
      </c>
      <c r="D318" s="61">
        <v>13</v>
      </c>
      <c r="E318" s="79">
        <v>2983.5</v>
      </c>
      <c r="F318" s="45"/>
      <c r="G318" s="45"/>
    </row>
    <row r="319" spans="1:7" ht="18.75">
      <c r="A319" s="10">
        <v>12</v>
      </c>
      <c r="B319" s="61" t="s">
        <v>287</v>
      </c>
      <c r="C319" s="64" t="s">
        <v>57</v>
      </c>
      <c r="D319" s="61">
        <v>1</v>
      </c>
      <c r="E319" s="79">
        <v>608.4</v>
      </c>
      <c r="F319" s="45"/>
      <c r="G319" s="45"/>
    </row>
    <row r="320" spans="1:7" ht="18.75">
      <c r="A320" s="17">
        <v>13</v>
      </c>
      <c r="B320" s="61" t="s">
        <v>62</v>
      </c>
      <c r="C320" s="64" t="s">
        <v>63</v>
      </c>
      <c r="D320" s="61">
        <v>2</v>
      </c>
      <c r="E320" s="79">
        <v>1459.8</v>
      </c>
      <c r="F320" s="45"/>
      <c r="G320" s="45"/>
    </row>
    <row r="321" spans="1:7" ht="37.5">
      <c r="A321" s="10">
        <v>14</v>
      </c>
      <c r="B321" s="61" t="s">
        <v>58</v>
      </c>
      <c r="C321" s="64" t="s">
        <v>59</v>
      </c>
      <c r="D321" s="61">
        <v>3</v>
      </c>
      <c r="E321" s="79">
        <v>2160</v>
      </c>
      <c r="F321" s="45"/>
      <c r="G321" s="45"/>
    </row>
    <row r="322" spans="1:7" ht="18.75">
      <c r="A322" s="17">
        <v>15</v>
      </c>
      <c r="B322" s="8" t="s">
        <v>289</v>
      </c>
      <c r="C322" s="50" t="s">
        <v>290</v>
      </c>
      <c r="D322" s="61">
        <v>2</v>
      </c>
      <c r="E322" s="79">
        <v>304</v>
      </c>
      <c r="F322" s="45"/>
      <c r="G322" s="45"/>
    </row>
    <row r="323" spans="1:7" ht="18.75">
      <c r="A323" s="10">
        <v>16</v>
      </c>
      <c r="B323" s="61" t="s">
        <v>511</v>
      </c>
      <c r="C323" s="64" t="s">
        <v>512</v>
      </c>
      <c r="D323" s="61">
        <v>1</v>
      </c>
      <c r="E323" s="79">
        <v>575</v>
      </c>
      <c r="F323" s="67"/>
      <c r="G323" s="67"/>
    </row>
    <row r="324" spans="1:7" s="96" customFormat="1" ht="18.75">
      <c r="A324" s="17">
        <v>17</v>
      </c>
      <c r="B324" s="61" t="s">
        <v>513</v>
      </c>
      <c r="C324" s="64" t="s">
        <v>514</v>
      </c>
      <c r="D324" s="61">
        <v>1</v>
      </c>
      <c r="E324" s="79">
        <v>250</v>
      </c>
      <c r="F324" s="45"/>
      <c r="G324" s="45"/>
    </row>
    <row r="325" spans="1:7" ht="18.75">
      <c r="A325" s="10">
        <v>18</v>
      </c>
      <c r="B325" s="61" t="s">
        <v>515</v>
      </c>
      <c r="C325" s="62" t="s">
        <v>516</v>
      </c>
      <c r="D325" s="61">
        <v>2</v>
      </c>
      <c r="E325" s="79">
        <v>300</v>
      </c>
      <c r="F325" s="45"/>
      <c r="G325" s="45"/>
    </row>
    <row r="326" spans="1:7" ht="18.75">
      <c r="A326" s="17">
        <v>19</v>
      </c>
      <c r="B326" s="68" t="s">
        <v>439</v>
      </c>
      <c r="C326" s="69" t="s">
        <v>440</v>
      </c>
      <c r="D326" s="68">
        <v>2</v>
      </c>
      <c r="E326" s="79">
        <v>200</v>
      </c>
      <c r="F326" s="45"/>
      <c r="G326" s="45"/>
    </row>
    <row r="327" spans="1:7" ht="18.75">
      <c r="A327" s="11"/>
      <c r="B327" s="12"/>
      <c r="C327" s="63" t="s">
        <v>49</v>
      </c>
      <c r="D327" s="87"/>
      <c r="E327" s="80">
        <f>E307+E299+E300+E301+E302+E303+E304+E305+E306</f>
        <v>34587.978786699474</v>
      </c>
      <c r="F327" s="45"/>
      <c r="G327" s="45"/>
    </row>
    <row r="328" spans="1:7" ht="18.75">
      <c r="A328" s="106" t="s">
        <v>495</v>
      </c>
      <c r="B328" s="107"/>
      <c r="C328" s="107"/>
      <c r="D328" s="107"/>
      <c r="E328" s="107"/>
      <c r="F328" s="45"/>
      <c r="G328" s="45"/>
    </row>
    <row r="329" spans="1:7" ht="18.75">
      <c r="A329" s="10">
        <v>1</v>
      </c>
      <c r="B329" s="61" t="s">
        <v>54</v>
      </c>
      <c r="C329" s="62" t="s">
        <v>497</v>
      </c>
      <c r="D329" s="68">
        <v>1</v>
      </c>
      <c r="E329" s="79">
        <v>1332.88987451773</v>
      </c>
      <c r="F329" s="45"/>
      <c r="G329" s="70"/>
    </row>
    <row r="330" spans="1:7" ht="18.75">
      <c r="A330" s="10">
        <v>2</v>
      </c>
      <c r="B330" s="61" t="s">
        <v>45</v>
      </c>
      <c r="C330" s="62" t="s">
        <v>498</v>
      </c>
      <c r="D330" s="61">
        <v>11</v>
      </c>
      <c r="E330" s="79">
        <v>10981.193350968284</v>
      </c>
      <c r="F330" s="45"/>
      <c r="G330" s="70"/>
    </row>
    <row r="331" spans="1:7" ht="18.75">
      <c r="A331" s="10">
        <v>3</v>
      </c>
      <c r="B331" s="61" t="s">
        <v>499</v>
      </c>
      <c r="C331" s="62" t="s">
        <v>81</v>
      </c>
      <c r="D331" s="61">
        <v>1</v>
      </c>
      <c r="E331" s="79">
        <v>1314.4824582222241</v>
      </c>
      <c r="F331" s="45"/>
      <c r="G331" s="70"/>
    </row>
    <row r="332" spans="1:7" ht="18.75">
      <c r="A332" s="10">
        <v>4</v>
      </c>
      <c r="B332" s="61" t="s">
        <v>500</v>
      </c>
      <c r="C332" s="62" t="s">
        <v>501</v>
      </c>
      <c r="D332" s="61">
        <v>2</v>
      </c>
      <c r="E332" s="79">
        <v>810</v>
      </c>
      <c r="F332" s="45"/>
      <c r="G332" s="70"/>
    </row>
    <row r="333" spans="1:7" ht="37.5">
      <c r="A333" s="10">
        <v>5</v>
      </c>
      <c r="B333" s="61" t="s">
        <v>502</v>
      </c>
      <c r="C333" s="64" t="s">
        <v>503</v>
      </c>
      <c r="D333" s="61">
        <v>3</v>
      </c>
      <c r="E333" s="79">
        <v>270</v>
      </c>
      <c r="F333" s="45"/>
      <c r="G333" s="70"/>
    </row>
    <row r="334" spans="1:7" ht="18.75">
      <c r="A334" s="10">
        <v>6</v>
      </c>
      <c r="B334" s="61" t="s">
        <v>504</v>
      </c>
      <c r="C334" s="64" t="s">
        <v>505</v>
      </c>
      <c r="D334" s="61">
        <v>1</v>
      </c>
      <c r="E334" s="79">
        <v>150</v>
      </c>
      <c r="F334" s="45"/>
      <c r="G334" s="70"/>
    </row>
    <row r="335" spans="1:7" ht="18.75">
      <c r="A335" s="10">
        <v>7</v>
      </c>
      <c r="B335" s="61" t="s">
        <v>506</v>
      </c>
      <c r="C335" s="62" t="s">
        <v>507</v>
      </c>
      <c r="D335" s="61">
        <v>2</v>
      </c>
      <c r="E335" s="79">
        <v>1323</v>
      </c>
      <c r="F335" s="45"/>
      <c r="G335" s="70"/>
    </row>
    <row r="336" spans="1:7" ht="18.75">
      <c r="A336" s="65"/>
      <c r="B336" s="61"/>
      <c r="C336" s="63" t="s">
        <v>494</v>
      </c>
      <c r="D336" s="66"/>
      <c r="E336" s="80">
        <v>14269.5</v>
      </c>
      <c r="F336" s="45"/>
      <c r="G336" s="70"/>
    </row>
    <row r="337" spans="1:7" ht="18.75">
      <c r="A337" s="10">
        <v>1</v>
      </c>
      <c r="B337" s="61" t="s">
        <v>517</v>
      </c>
      <c r="C337" s="64" t="s">
        <v>518</v>
      </c>
      <c r="D337" s="61">
        <v>2</v>
      </c>
      <c r="E337" s="61">
        <v>296</v>
      </c>
      <c r="F337" s="45"/>
      <c r="G337" s="70"/>
    </row>
    <row r="338" spans="1:7" ht="18.75">
      <c r="A338" s="10">
        <v>2</v>
      </c>
      <c r="B338" s="61" t="s">
        <v>519</v>
      </c>
      <c r="C338" s="64" t="s">
        <v>320</v>
      </c>
      <c r="D338" s="61">
        <v>2</v>
      </c>
      <c r="E338" s="61">
        <v>342</v>
      </c>
      <c r="F338" s="45"/>
      <c r="G338" s="70"/>
    </row>
    <row r="339" spans="1:7" ht="18.75">
      <c r="A339" s="10">
        <v>3</v>
      </c>
      <c r="B339" s="61" t="s">
        <v>515</v>
      </c>
      <c r="C339" s="64" t="s">
        <v>520</v>
      </c>
      <c r="D339" s="61">
        <v>2</v>
      </c>
      <c r="E339" s="61">
        <v>362</v>
      </c>
      <c r="F339" s="45"/>
      <c r="G339" s="70"/>
    </row>
    <row r="340" spans="1:7" ht="18.75">
      <c r="A340" s="10">
        <v>4</v>
      </c>
      <c r="B340" s="61" t="s">
        <v>521</v>
      </c>
      <c r="C340" s="64" t="s">
        <v>522</v>
      </c>
      <c r="D340" s="61">
        <v>2</v>
      </c>
      <c r="E340" s="79">
        <v>330</v>
      </c>
      <c r="F340" s="45"/>
      <c r="G340" s="70"/>
    </row>
    <row r="341" spans="1:7" ht="18.75">
      <c r="A341" s="10">
        <v>5</v>
      </c>
      <c r="B341" s="61" t="s">
        <v>523</v>
      </c>
      <c r="C341" s="64" t="s">
        <v>524</v>
      </c>
      <c r="D341" s="61">
        <v>2</v>
      </c>
      <c r="E341" s="79">
        <v>340</v>
      </c>
      <c r="F341" s="45"/>
      <c r="G341" s="70"/>
    </row>
    <row r="342" spans="1:7" ht="18.75">
      <c r="A342" s="10">
        <v>6</v>
      </c>
      <c r="B342" s="61" t="s">
        <v>525</v>
      </c>
      <c r="C342" s="64" t="s">
        <v>324</v>
      </c>
      <c r="D342" s="61">
        <v>2</v>
      </c>
      <c r="E342" s="79">
        <v>236</v>
      </c>
      <c r="F342" s="45"/>
      <c r="G342" s="70"/>
    </row>
    <row r="343" spans="1:7" ht="18.75">
      <c r="A343" s="10">
        <v>7</v>
      </c>
      <c r="B343" s="61" t="s">
        <v>526</v>
      </c>
      <c r="C343" s="64" t="s">
        <v>332</v>
      </c>
      <c r="D343" s="61">
        <v>2</v>
      </c>
      <c r="E343" s="79">
        <v>326</v>
      </c>
      <c r="F343" s="45"/>
      <c r="G343" s="70"/>
    </row>
    <row r="344" spans="1:7" ht="37.5">
      <c r="A344" s="10">
        <v>8</v>
      </c>
      <c r="B344" s="61" t="s">
        <v>435</v>
      </c>
      <c r="C344" s="64" t="s">
        <v>436</v>
      </c>
      <c r="D344" s="61">
        <v>2</v>
      </c>
      <c r="E344" s="79">
        <v>2046.6000000000001</v>
      </c>
      <c r="F344" s="45"/>
      <c r="G344" s="70"/>
    </row>
    <row r="345" spans="1:7" ht="18.75">
      <c r="A345" s="10">
        <v>9</v>
      </c>
      <c r="B345" s="61" t="s">
        <v>301</v>
      </c>
      <c r="C345" s="64" t="s">
        <v>302</v>
      </c>
      <c r="D345" s="61">
        <v>1</v>
      </c>
      <c r="E345" s="79">
        <v>555</v>
      </c>
      <c r="F345" s="45"/>
      <c r="G345" s="70"/>
    </row>
    <row r="346" spans="1:7" ht="18.75">
      <c r="A346" s="10">
        <v>10</v>
      </c>
      <c r="B346" s="61" t="s">
        <v>508</v>
      </c>
      <c r="C346" s="64" t="s">
        <v>509</v>
      </c>
      <c r="D346" s="61">
        <v>2</v>
      </c>
      <c r="E346" s="79">
        <v>966.6</v>
      </c>
      <c r="F346" s="45"/>
      <c r="G346" s="70"/>
    </row>
    <row r="347" spans="1:7" ht="18.75">
      <c r="A347" s="10">
        <v>11</v>
      </c>
      <c r="B347" s="61" t="s">
        <v>272</v>
      </c>
      <c r="C347" s="64" t="s">
        <v>510</v>
      </c>
      <c r="D347" s="61">
        <v>11</v>
      </c>
      <c r="E347" s="79">
        <v>2524.5</v>
      </c>
      <c r="F347" s="45"/>
      <c r="G347" s="70"/>
    </row>
    <row r="348" spans="1:7" ht="18.75">
      <c r="A348" s="10">
        <v>12</v>
      </c>
      <c r="B348" s="61" t="s">
        <v>287</v>
      </c>
      <c r="C348" s="64" t="s">
        <v>57</v>
      </c>
      <c r="D348" s="61">
        <v>1</v>
      </c>
      <c r="E348" s="79">
        <v>676</v>
      </c>
      <c r="F348" s="45"/>
      <c r="G348" s="70"/>
    </row>
    <row r="349" spans="1:7" ht="18.75">
      <c r="A349" s="10">
        <v>13</v>
      </c>
      <c r="B349" s="61" t="s">
        <v>62</v>
      </c>
      <c r="C349" s="64" t="s">
        <v>63</v>
      </c>
      <c r="D349" s="61">
        <v>2</v>
      </c>
      <c r="E349" s="79">
        <v>1459.8</v>
      </c>
      <c r="F349" s="45"/>
      <c r="G349" s="70"/>
    </row>
    <row r="350" spans="1:7" ht="37.5">
      <c r="A350" s="10">
        <v>14</v>
      </c>
      <c r="B350" s="61" t="s">
        <v>58</v>
      </c>
      <c r="C350" s="64" t="s">
        <v>59</v>
      </c>
      <c r="D350" s="61">
        <v>3</v>
      </c>
      <c r="E350" s="79">
        <v>2280</v>
      </c>
      <c r="F350" s="45"/>
      <c r="G350" s="70"/>
    </row>
    <row r="351" spans="1:7" ht="18.75">
      <c r="A351" s="10">
        <v>15</v>
      </c>
      <c r="B351" s="61" t="s">
        <v>527</v>
      </c>
      <c r="C351" s="64" t="s">
        <v>528</v>
      </c>
      <c r="D351" s="61">
        <v>2</v>
      </c>
      <c r="E351" s="79">
        <v>304</v>
      </c>
      <c r="F351" s="45"/>
      <c r="G351" s="70"/>
    </row>
    <row r="352" spans="1:7" ht="18.75">
      <c r="A352" s="10">
        <v>16</v>
      </c>
      <c r="B352" s="61" t="s">
        <v>511</v>
      </c>
      <c r="C352" s="64" t="s">
        <v>512</v>
      </c>
      <c r="D352" s="61">
        <v>1</v>
      </c>
      <c r="E352" s="79">
        <v>575</v>
      </c>
      <c r="F352" s="45"/>
      <c r="G352" s="70"/>
    </row>
    <row r="353" spans="1:7" ht="18.75">
      <c r="A353" s="10">
        <v>17</v>
      </c>
      <c r="B353" s="61" t="s">
        <v>513</v>
      </c>
      <c r="C353" s="64" t="s">
        <v>514</v>
      </c>
      <c r="D353" s="61">
        <v>1</v>
      </c>
      <c r="E353" s="79">
        <v>250</v>
      </c>
      <c r="F353" s="45"/>
      <c r="G353" s="70"/>
    </row>
    <row r="354" spans="1:7" ht="18.75">
      <c r="A354" s="10">
        <v>18</v>
      </c>
      <c r="B354" s="61" t="s">
        <v>515</v>
      </c>
      <c r="C354" s="64" t="s">
        <v>516</v>
      </c>
      <c r="D354" s="61">
        <v>2</v>
      </c>
      <c r="E354" s="79">
        <v>300</v>
      </c>
      <c r="F354" s="45"/>
      <c r="G354" s="70"/>
    </row>
    <row r="355" spans="1:7" ht="18.75">
      <c r="A355" s="10">
        <v>19</v>
      </c>
      <c r="B355" s="61" t="s">
        <v>439</v>
      </c>
      <c r="C355" s="64" t="s">
        <v>440</v>
      </c>
      <c r="D355" s="68">
        <v>2</v>
      </c>
      <c r="E355" s="79">
        <v>200</v>
      </c>
      <c r="F355" s="45"/>
      <c r="G355" s="70"/>
    </row>
    <row r="356" spans="1:7" ht="18.75">
      <c r="A356" s="10"/>
      <c r="B356" s="14"/>
      <c r="C356" s="63" t="s">
        <v>49</v>
      </c>
      <c r="D356" s="87"/>
      <c r="E356" s="80">
        <f>E336+E335+E334+E333+E332+E331+E330+E329</f>
        <v>30451.065683708235</v>
      </c>
      <c r="F356" s="45"/>
      <c r="G356" s="70"/>
    </row>
    <row r="357" spans="1:7" ht="18.75">
      <c r="A357" s="106" t="s">
        <v>496</v>
      </c>
      <c r="B357" s="107"/>
      <c r="C357" s="107"/>
      <c r="D357" s="107"/>
      <c r="E357" s="107"/>
      <c r="F357" s="45"/>
      <c r="G357" s="45"/>
    </row>
    <row r="358" spans="1:7" ht="18.75">
      <c r="A358" s="10">
        <v>1</v>
      </c>
      <c r="B358" s="61" t="s">
        <v>54</v>
      </c>
      <c r="C358" s="62" t="s">
        <v>497</v>
      </c>
      <c r="D358" s="68">
        <v>1</v>
      </c>
      <c r="E358" s="79">
        <v>1332.88987451773</v>
      </c>
      <c r="F358" s="45"/>
      <c r="G358" s="45"/>
    </row>
    <row r="359" spans="1:7" ht="18.75">
      <c r="A359" s="10">
        <v>2</v>
      </c>
      <c r="B359" s="61" t="s">
        <v>45</v>
      </c>
      <c r="C359" s="62" t="s">
        <v>498</v>
      </c>
      <c r="D359" s="61">
        <v>4</v>
      </c>
      <c r="E359" s="79">
        <v>3782.9948386110841</v>
      </c>
      <c r="F359" s="45"/>
      <c r="G359" s="45"/>
    </row>
    <row r="360" spans="1:7" ht="18.75">
      <c r="A360" s="10">
        <v>3</v>
      </c>
      <c r="B360" s="61" t="s">
        <v>499</v>
      </c>
      <c r="C360" s="62" t="s">
        <v>81</v>
      </c>
      <c r="D360" s="61">
        <v>1</v>
      </c>
      <c r="E360" s="79">
        <v>1314.4824582222241</v>
      </c>
      <c r="F360" s="45"/>
      <c r="G360" s="45"/>
    </row>
    <row r="361" spans="1:7" ht="18.75">
      <c r="A361" s="10">
        <v>4</v>
      </c>
      <c r="B361" s="61" t="s">
        <v>500</v>
      </c>
      <c r="C361" s="62" t="s">
        <v>501</v>
      </c>
      <c r="D361" s="61">
        <v>1</v>
      </c>
      <c r="E361" s="79">
        <v>405</v>
      </c>
      <c r="F361" s="45"/>
      <c r="G361" s="45"/>
    </row>
    <row r="362" spans="1:7" ht="37.5">
      <c r="A362" s="10">
        <v>5</v>
      </c>
      <c r="B362" s="61" t="s">
        <v>502</v>
      </c>
      <c r="C362" s="64" t="s">
        <v>503</v>
      </c>
      <c r="D362" s="61">
        <v>3</v>
      </c>
      <c r="E362" s="79">
        <v>270</v>
      </c>
    </row>
    <row r="363" spans="1:7" ht="18.75">
      <c r="A363" s="10">
        <v>6</v>
      </c>
      <c r="B363" s="61" t="s">
        <v>504</v>
      </c>
      <c r="C363" s="64" t="s">
        <v>505</v>
      </c>
      <c r="D363" s="61">
        <v>1</v>
      </c>
      <c r="E363" s="79">
        <v>150</v>
      </c>
    </row>
    <row r="364" spans="1:7" ht="18.75">
      <c r="A364" s="10">
        <v>7</v>
      </c>
      <c r="B364" s="61" t="s">
        <v>506</v>
      </c>
      <c r="C364" s="62" t="s">
        <v>507</v>
      </c>
      <c r="D364" s="61">
        <v>2</v>
      </c>
      <c r="E364" s="79">
        <v>1323</v>
      </c>
    </row>
    <row r="365" spans="1:7" ht="18.75">
      <c r="A365" s="65"/>
      <c r="B365" s="61"/>
      <c r="C365" s="63" t="s">
        <v>494</v>
      </c>
      <c r="D365" s="66"/>
      <c r="E365" s="80">
        <v>8305.75</v>
      </c>
    </row>
    <row r="366" spans="1:7" ht="18.75">
      <c r="A366" s="11">
        <v>1</v>
      </c>
      <c r="B366" s="61" t="s">
        <v>517</v>
      </c>
      <c r="C366" s="64" t="s">
        <v>518</v>
      </c>
      <c r="D366" s="61">
        <v>1</v>
      </c>
      <c r="E366" s="79">
        <v>148</v>
      </c>
    </row>
    <row r="367" spans="1:7" ht="18.75">
      <c r="A367" s="11">
        <v>2</v>
      </c>
      <c r="B367" s="61" t="s">
        <v>519</v>
      </c>
      <c r="C367" s="64" t="s">
        <v>320</v>
      </c>
      <c r="D367" s="61">
        <v>1</v>
      </c>
      <c r="E367" s="79">
        <v>171</v>
      </c>
    </row>
    <row r="368" spans="1:7" ht="18.75">
      <c r="A368" s="10">
        <v>3</v>
      </c>
      <c r="B368" s="61" t="s">
        <v>529</v>
      </c>
      <c r="C368" s="64" t="s">
        <v>520</v>
      </c>
      <c r="D368" s="61">
        <v>1</v>
      </c>
      <c r="E368" s="79">
        <v>181</v>
      </c>
    </row>
    <row r="369" spans="1:5" ht="18.75">
      <c r="A369" s="10">
        <v>4</v>
      </c>
      <c r="B369" s="61" t="s">
        <v>521</v>
      </c>
      <c r="C369" s="64" t="s">
        <v>522</v>
      </c>
      <c r="D369" s="61">
        <v>1</v>
      </c>
      <c r="E369" s="79">
        <v>165</v>
      </c>
    </row>
    <row r="370" spans="1:5" ht="18.75">
      <c r="A370" s="10"/>
      <c r="B370" s="61" t="s">
        <v>523</v>
      </c>
      <c r="C370" s="64" t="s">
        <v>524</v>
      </c>
      <c r="D370" s="61">
        <v>1</v>
      </c>
      <c r="E370" s="79">
        <v>170</v>
      </c>
    </row>
    <row r="371" spans="1:5" ht="18.75">
      <c r="A371" s="10">
        <v>6</v>
      </c>
      <c r="B371" s="61" t="s">
        <v>525</v>
      </c>
      <c r="C371" s="64" t="s">
        <v>324</v>
      </c>
      <c r="D371" s="61">
        <v>1</v>
      </c>
      <c r="E371" s="79">
        <v>118</v>
      </c>
    </row>
    <row r="372" spans="1:5" ht="18.75">
      <c r="A372" s="10">
        <v>7</v>
      </c>
      <c r="B372" s="61" t="s">
        <v>526</v>
      </c>
      <c r="C372" s="64" t="s">
        <v>332</v>
      </c>
      <c r="D372" s="61">
        <v>1</v>
      </c>
      <c r="E372" s="79">
        <v>163</v>
      </c>
    </row>
    <row r="373" spans="1:5" ht="37.5">
      <c r="A373" s="10">
        <v>8</v>
      </c>
      <c r="B373" s="61" t="s">
        <v>435</v>
      </c>
      <c r="C373" s="64" t="s">
        <v>436</v>
      </c>
      <c r="D373" s="61">
        <v>1</v>
      </c>
      <c r="E373" s="79">
        <v>966.44999999999993</v>
      </c>
    </row>
    <row r="374" spans="1:5" ht="18.75">
      <c r="A374" s="10">
        <v>9</v>
      </c>
      <c r="B374" s="61" t="s">
        <v>301</v>
      </c>
      <c r="C374" s="64" t="s">
        <v>302</v>
      </c>
      <c r="D374" s="61">
        <v>1</v>
      </c>
      <c r="E374" s="79">
        <v>555</v>
      </c>
    </row>
    <row r="375" spans="1:5" ht="18.75">
      <c r="A375" s="10">
        <v>10</v>
      </c>
      <c r="B375" s="61" t="s">
        <v>508</v>
      </c>
      <c r="C375" s="64" t="s">
        <v>509</v>
      </c>
      <c r="D375" s="61">
        <v>1</v>
      </c>
      <c r="E375" s="79">
        <v>537</v>
      </c>
    </row>
    <row r="376" spans="1:5" ht="18.75">
      <c r="A376" s="10">
        <v>11</v>
      </c>
      <c r="B376" s="61" t="s">
        <v>530</v>
      </c>
      <c r="C376" s="64" t="s">
        <v>510</v>
      </c>
      <c r="D376" s="61">
        <v>4</v>
      </c>
      <c r="E376" s="79">
        <v>1718.4</v>
      </c>
    </row>
    <row r="377" spans="1:5" ht="18.75">
      <c r="A377" s="10">
        <v>12</v>
      </c>
      <c r="B377" s="61" t="s">
        <v>287</v>
      </c>
      <c r="C377" s="64" t="s">
        <v>531</v>
      </c>
      <c r="D377" s="61">
        <v>1</v>
      </c>
      <c r="E377" s="79">
        <v>676</v>
      </c>
    </row>
    <row r="378" spans="1:5" ht="18.75">
      <c r="A378" s="10">
        <v>13</v>
      </c>
      <c r="B378" s="61" t="s">
        <v>62</v>
      </c>
      <c r="C378" s="64" t="s">
        <v>63</v>
      </c>
      <c r="D378" s="61">
        <v>1</v>
      </c>
      <c r="E378" s="79">
        <v>729.9</v>
      </c>
    </row>
    <row r="379" spans="1:5" ht="37.5">
      <c r="A379" s="10">
        <v>14</v>
      </c>
      <c r="B379" s="61" t="s">
        <v>532</v>
      </c>
      <c r="C379" s="64" t="s">
        <v>533</v>
      </c>
      <c r="D379" s="61">
        <v>1</v>
      </c>
      <c r="E379" s="79">
        <v>720</v>
      </c>
    </row>
    <row r="380" spans="1:5" ht="18.75">
      <c r="A380" s="10">
        <v>15</v>
      </c>
      <c r="B380" s="61" t="s">
        <v>527</v>
      </c>
      <c r="C380" s="64" t="s">
        <v>528</v>
      </c>
      <c r="D380" s="61">
        <v>1</v>
      </c>
      <c r="E380" s="79">
        <v>152</v>
      </c>
    </row>
    <row r="381" spans="1:5" ht="18.75">
      <c r="A381" s="10">
        <v>16</v>
      </c>
      <c r="B381" s="61" t="s">
        <v>534</v>
      </c>
      <c r="C381" s="64" t="s">
        <v>535</v>
      </c>
      <c r="D381" s="61">
        <v>1</v>
      </c>
      <c r="E381" s="79">
        <v>110</v>
      </c>
    </row>
    <row r="382" spans="1:5" ht="37.5">
      <c r="A382" s="10">
        <v>17</v>
      </c>
      <c r="B382" s="61" t="s">
        <v>536</v>
      </c>
      <c r="C382" s="64" t="s">
        <v>537</v>
      </c>
      <c r="D382" s="61">
        <v>1</v>
      </c>
      <c r="E382" s="79">
        <v>575</v>
      </c>
    </row>
    <row r="383" spans="1:5" ht="18.75">
      <c r="A383" s="10">
        <v>18</v>
      </c>
      <c r="B383" s="61" t="s">
        <v>513</v>
      </c>
      <c r="C383" s="64" t="s">
        <v>514</v>
      </c>
      <c r="D383" s="61">
        <v>1</v>
      </c>
      <c r="E383" s="79">
        <v>250</v>
      </c>
    </row>
    <row r="384" spans="1:5" ht="18.75">
      <c r="A384" s="10">
        <v>19</v>
      </c>
      <c r="B384" s="61" t="s">
        <v>515</v>
      </c>
      <c r="C384" s="64" t="s">
        <v>516</v>
      </c>
      <c r="D384" s="61">
        <v>1</v>
      </c>
      <c r="E384" s="79">
        <v>150</v>
      </c>
    </row>
    <row r="385" spans="1:7" ht="18.75">
      <c r="A385" s="10">
        <v>20</v>
      </c>
      <c r="B385" s="61" t="s">
        <v>439</v>
      </c>
      <c r="C385" s="64" t="s">
        <v>440</v>
      </c>
      <c r="D385" s="68">
        <v>1</v>
      </c>
      <c r="E385" s="79">
        <v>50</v>
      </c>
    </row>
    <row r="386" spans="1:7" ht="18.75">
      <c r="A386" s="13"/>
      <c r="B386" s="14"/>
      <c r="C386" s="63" t="s">
        <v>49</v>
      </c>
      <c r="D386" s="87"/>
      <c r="E386" s="80">
        <f>E365+E364+E363+E362+E361+E360+E359+E358</f>
        <v>16884.117171351038</v>
      </c>
    </row>
    <row r="387" spans="1:7" ht="18.75">
      <c r="A387" s="102" t="s">
        <v>573</v>
      </c>
      <c r="B387" s="103"/>
      <c r="C387" s="103"/>
      <c r="D387" s="103"/>
      <c r="E387" s="103"/>
    </row>
    <row r="388" spans="1:7" ht="18.75">
      <c r="A388" s="8">
        <v>1</v>
      </c>
      <c r="B388" s="61" t="s">
        <v>574</v>
      </c>
      <c r="C388" s="64" t="s">
        <v>573</v>
      </c>
      <c r="D388" s="68" t="s">
        <v>53</v>
      </c>
      <c r="E388" s="79">
        <f>612*1.1</f>
        <v>673.2</v>
      </c>
    </row>
    <row r="389" spans="1:7" ht="18.75">
      <c r="A389" s="102" t="s">
        <v>538</v>
      </c>
      <c r="B389" s="103"/>
      <c r="C389" s="103"/>
      <c r="D389" s="103"/>
      <c r="E389" s="103"/>
    </row>
    <row r="390" spans="1:7" ht="18.75">
      <c r="A390" s="8">
        <v>1</v>
      </c>
      <c r="B390" s="61" t="s">
        <v>506</v>
      </c>
      <c r="C390" s="64" t="s">
        <v>507</v>
      </c>
      <c r="D390" s="68" t="s">
        <v>53</v>
      </c>
      <c r="E390" s="79">
        <v>735</v>
      </c>
    </row>
    <row r="391" spans="1:7" ht="18.75" hidden="1">
      <c r="A391" s="94"/>
      <c r="B391" s="95"/>
      <c r="C391" s="89"/>
      <c r="D391" s="90"/>
      <c r="E391" s="91"/>
    </row>
    <row r="392" spans="1:7" ht="18.75">
      <c r="A392" s="71"/>
      <c r="B392" s="104" t="s">
        <v>539</v>
      </c>
      <c r="C392" s="105"/>
      <c r="D392" s="105"/>
      <c r="E392" s="105"/>
    </row>
    <row r="393" spans="1:7" ht="18.75">
      <c r="A393" s="49"/>
      <c r="B393" s="97" t="s">
        <v>540</v>
      </c>
      <c r="C393" s="98"/>
      <c r="D393" s="98"/>
      <c r="E393" s="98"/>
    </row>
    <row r="394" spans="1:7" ht="18.75">
      <c r="A394" s="72">
        <v>1</v>
      </c>
      <c r="B394" s="61" t="s">
        <v>541</v>
      </c>
      <c r="C394" s="64" t="s">
        <v>542</v>
      </c>
      <c r="D394" s="68" t="s">
        <v>72</v>
      </c>
      <c r="E394" s="79">
        <v>2520</v>
      </c>
    </row>
    <row r="395" spans="1:7" ht="18.75">
      <c r="A395" s="73"/>
      <c r="B395" s="97" t="s">
        <v>543</v>
      </c>
      <c r="C395" s="98"/>
      <c r="D395" s="98"/>
      <c r="E395" s="98"/>
    </row>
    <row r="396" spans="1:7" ht="37.5">
      <c r="A396" s="74">
        <v>1</v>
      </c>
      <c r="B396" s="61" t="s">
        <v>544</v>
      </c>
      <c r="C396" s="64" t="s">
        <v>545</v>
      </c>
      <c r="D396" s="68" t="s">
        <v>72</v>
      </c>
      <c r="E396" s="79">
        <v>2520</v>
      </c>
    </row>
    <row r="397" spans="1:7" ht="18.75">
      <c r="A397" s="97" t="s">
        <v>546</v>
      </c>
      <c r="B397" s="98"/>
      <c r="C397" s="98"/>
      <c r="D397" s="98"/>
      <c r="E397" s="98"/>
      <c r="F397" s="45"/>
      <c r="G397" s="45"/>
    </row>
    <row r="398" spans="1:7" ht="18.75">
      <c r="A398" s="74">
        <v>1</v>
      </c>
      <c r="B398" s="61" t="s">
        <v>547</v>
      </c>
      <c r="C398" s="64" t="s">
        <v>548</v>
      </c>
      <c r="D398" s="68" t="s">
        <v>72</v>
      </c>
      <c r="E398" s="79">
        <v>2520</v>
      </c>
      <c r="F398" s="45"/>
      <c r="G398" s="45"/>
    </row>
    <row r="399" spans="1:7" ht="18.75">
      <c r="A399" s="97" t="s">
        <v>75</v>
      </c>
      <c r="B399" s="98"/>
      <c r="C399" s="98"/>
      <c r="D399" s="98"/>
      <c r="E399" s="98"/>
      <c r="F399" s="45"/>
      <c r="G399" s="45"/>
    </row>
    <row r="400" spans="1:7" ht="18.75">
      <c r="A400" s="74">
        <v>1</v>
      </c>
      <c r="B400" s="61" t="s">
        <v>70</v>
      </c>
      <c r="C400" s="64" t="s">
        <v>552</v>
      </c>
      <c r="D400" s="68" t="s">
        <v>72</v>
      </c>
      <c r="E400" s="79">
        <v>2520</v>
      </c>
      <c r="F400" s="45"/>
      <c r="G400" s="45"/>
    </row>
    <row r="401" spans="1:7" ht="18.75">
      <c r="A401" s="97" t="s">
        <v>549</v>
      </c>
      <c r="B401" s="98"/>
      <c r="C401" s="98"/>
      <c r="D401" s="98"/>
      <c r="E401" s="98"/>
      <c r="F401" s="45"/>
      <c r="G401" s="45"/>
    </row>
    <row r="402" spans="1:7" ht="37.5">
      <c r="A402" s="74">
        <v>1</v>
      </c>
      <c r="B402" s="61" t="s">
        <v>547</v>
      </c>
      <c r="C402" s="64" t="s">
        <v>550</v>
      </c>
      <c r="D402" s="68" t="s">
        <v>72</v>
      </c>
      <c r="E402" s="79">
        <v>1200</v>
      </c>
      <c r="F402" s="45"/>
      <c r="G402" s="45"/>
    </row>
    <row r="403" spans="1:7" ht="37.5">
      <c r="A403" s="74">
        <v>2</v>
      </c>
      <c r="B403" s="61" t="s">
        <v>547</v>
      </c>
      <c r="C403" s="64" t="s">
        <v>551</v>
      </c>
      <c r="D403" s="68" t="s">
        <v>72</v>
      </c>
      <c r="E403" s="79">
        <v>1032</v>
      </c>
      <c r="F403" s="45"/>
      <c r="G403" s="45"/>
    </row>
    <row r="404" spans="1:7" ht="18.75">
      <c r="A404" s="75"/>
      <c r="B404" s="97" t="s">
        <v>553</v>
      </c>
      <c r="C404" s="98"/>
      <c r="D404" s="98"/>
      <c r="E404" s="98"/>
      <c r="F404" s="1"/>
      <c r="G404" s="1"/>
    </row>
    <row r="405" spans="1:7" ht="18.75">
      <c r="A405" s="74">
        <v>1</v>
      </c>
      <c r="B405" s="61" t="s">
        <v>547</v>
      </c>
      <c r="C405" s="64" t="s">
        <v>554</v>
      </c>
      <c r="D405" s="68" t="s">
        <v>72</v>
      </c>
      <c r="E405" s="79">
        <v>1200</v>
      </c>
      <c r="F405" s="1"/>
      <c r="G405" s="1"/>
    </row>
    <row r="406" spans="1:7" ht="18.75">
      <c r="A406" s="74">
        <v>1</v>
      </c>
      <c r="B406" s="61" t="s">
        <v>547</v>
      </c>
      <c r="C406" s="64" t="s">
        <v>555</v>
      </c>
      <c r="D406" s="68" t="s">
        <v>72</v>
      </c>
      <c r="E406" s="79">
        <v>1032</v>
      </c>
      <c r="F406" s="1"/>
      <c r="G406" s="1"/>
    </row>
    <row r="407" spans="1:7" ht="18.75">
      <c r="A407" s="97" t="s">
        <v>556</v>
      </c>
      <c r="B407" s="98"/>
      <c r="C407" s="98"/>
      <c r="D407" s="98"/>
      <c r="E407" s="99"/>
      <c r="F407" s="1"/>
      <c r="G407" s="1"/>
    </row>
    <row r="408" spans="1:7" ht="18.75">
      <c r="A408" s="74">
        <v>1</v>
      </c>
      <c r="B408" s="61" t="s">
        <v>500</v>
      </c>
      <c r="C408" s="64" t="s">
        <v>501</v>
      </c>
      <c r="D408" s="68">
        <v>1</v>
      </c>
      <c r="E408" s="79">
        <v>450</v>
      </c>
      <c r="F408" s="45"/>
      <c r="G408" s="45"/>
    </row>
    <row r="409" spans="1:7" ht="20.25">
      <c r="A409" s="100" t="s">
        <v>557</v>
      </c>
      <c r="B409" s="101"/>
      <c r="C409" s="101"/>
      <c r="D409" s="101"/>
      <c r="E409" s="101"/>
      <c r="F409" s="45"/>
      <c r="G409" s="45"/>
    </row>
    <row r="410" spans="1:7" ht="20.25">
      <c r="A410" s="4">
        <v>1</v>
      </c>
      <c r="B410" s="5" t="s">
        <v>558</v>
      </c>
      <c r="C410" s="85" t="s">
        <v>557</v>
      </c>
      <c r="D410" s="3" t="s">
        <v>559</v>
      </c>
      <c r="E410" s="2">
        <v>1355.2</v>
      </c>
      <c r="F410" s="45"/>
      <c r="G410" s="45"/>
    </row>
    <row r="411" spans="1:7" ht="18.75">
      <c r="A411" s="76"/>
      <c r="B411" s="15"/>
      <c r="C411" s="77"/>
      <c r="D411" s="16"/>
      <c r="E411" s="81"/>
      <c r="F411" s="45"/>
      <c r="G411" s="45"/>
    </row>
    <row r="412" spans="1:7" ht="18.75">
      <c r="A412" s="76"/>
      <c r="B412" s="15"/>
      <c r="C412" s="77"/>
      <c r="D412" s="16"/>
      <c r="E412" s="81"/>
      <c r="F412" s="45"/>
      <c r="G412" s="45"/>
    </row>
    <row r="413" spans="1:7" ht="18.75">
      <c r="A413" s="76"/>
      <c r="B413" s="15"/>
      <c r="C413" s="77"/>
      <c r="D413" s="16"/>
      <c r="E413" s="81"/>
      <c r="F413" s="45"/>
      <c r="G413" s="45"/>
    </row>
    <row r="414" spans="1:7" ht="18.75">
      <c r="A414" s="45"/>
      <c r="B414" s="17" t="s">
        <v>560</v>
      </c>
      <c r="C414" s="78"/>
      <c r="D414" s="88" t="s">
        <v>561</v>
      </c>
      <c r="E414" s="17"/>
      <c r="F414" s="18"/>
      <c r="G414" s="18"/>
    </row>
    <row r="415" spans="1:7" ht="18.75">
      <c r="A415" s="76"/>
      <c r="B415" s="15"/>
      <c r="C415" s="77"/>
      <c r="D415" s="16"/>
      <c r="E415" s="81"/>
      <c r="F415" s="45"/>
      <c r="G415" s="45"/>
    </row>
    <row r="416" spans="1:7" ht="18.75">
      <c r="A416" s="76"/>
      <c r="B416" s="15"/>
      <c r="C416" s="77"/>
      <c r="D416" s="16"/>
      <c r="E416" s="81"/>
      <c r="F416" s="45"/>
      <c r="G416" s="45"/>
    </row>
    <row r="417" spans="1:7" ht="18.75">
      <c r="A417" s="76"/>
      <c r="B417" s="15"/>
      <c r="C417" s="77"/>
      <c r="D417" s="16"/>
      <c r="E417" s="81"/>
      <c r="F417" s="45"/>
      <c r="G417" s="45"/>
    </row>
  </sheetData>
  <mergeCells count="59">
    <mergeCell ref="D184:D185"/>
    <mergeCell ref="E184:E185"/>
    <mergeCell ref="A184:A185"/>
    <mergeCell ref="A389:E389"/>
    <mergeCell ref="A407:E407"/>
    <mergeCell ref="A224:E224"/>
    <mergeCell ref="B393:E393"/>
    <mergeCell ref="B257:E257"/>
    <mergeCell ref="A262:D262"/>
    <mergeCell ref="A298:E298"/>
    <mergeCell ref="A328:E328"/>
    <mergeCell ref="A357:E357"/>
    <mergeCell ref="A47:E47"/>
    <mergeCell ref="A51:D51"/>
    <mergeCell ref="A285:E285"/>
    <mergeCell ref="A290:E290"/>
    <mergeCell ref="A294:E294"/>
    <mergeCell ref="B52:E52"/>
    <mergeCell ref="B73:E73"/>
    <mergeCell ref="B106:E106"/>
    <mergeCell ref="B135:E135"/>
    <mergeCell ref="B147:E147"/>
    <mergeCell ref="B148:E148"/>
    <mergeCell ref="B157:E157"/>
    <mergeCell ref="B166:E166"/>
    <mergeCell ref="B168:E168"/>
    <mergeCell ref="B190:E190"/>
    <mergeCell ref="B212:E212"/>
    <mergeCell ref="D1:E1"/>
    <mergeCell ref="D2:E2"/>
    <mergeCell ref="D3:E3"/>
    <mergeCell ref="D4:E4"/>
    <mergeCell ref="D5:E5"/>
    <mergeCell ref="D6:E6"/>
    <mergeCell ref="A9:E9"/>
    <mergeCell ref="A10:E10"/>
    <mergeCell ref="A11:E11"/>
    <mergeCell ref="A12:E12"/>
    <mergeCell ref="A17:E17"/>
    <mergeCell ref="B25:E25"/>
    <mergeCell ref="A29:E29"/>
    <mergeCell ref="A33:D33"/>
    <mergeCell ref="A46:D46"/>
    <mergeCell ref="A409:E409"/>
    <mergeCell ref="B404:E404"/>
    <mergeCell ref="A14:A15"/>
    <mergeCell ref="B14:B15"/>
    <mergeCell ref="C14:C15"/>
    <mergeCell ref="D14:D15"/>
    <mergeCell ref="E14:E15"/>
    <mergeCell ref="A34:E34"/>
    <mergeCell ref="B395:E395"/>
    <mergeCell ref="A397:E397"/>
    <mergeCell ref="A401:E401"/>
    <mergeCell ref="A399:E399"/>
    <mergeCell ref="A273:D273"/>
    <mergeCell ref="A387:E387"/>
    <mergeCell ref="B392:E392"/>
    <mergeCell ref="B176:E176"/>
  </mergeCells>
  <hyperlinks>
    <hyperlink ref="B69" r:id="rId1"/>
    <hyperlink ref="B39" r:id="rId2"/>
  </hyperlinks>
  <pageMargins left="0.59055118110236227" right="0.59055118110236227" top="0.74803149606299213" bottom="0.74803149606299213" header="0.31496062992125984" footer="0.31496062992125984"/>
  <pageSetup paperSize="9" scale="53" orientation="portrait" r:id="rId3"/>
  <rowBreaks count="3" manualBreakCount="3">
    <brk id="253" max="4" man="1"/>
    <brk id="306" max="4" man="1"/>
    <brk id="35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 (2)</vt:lpstr>
      <vt:lpstr>Лист1</vt:lpstr>
      <vt:lpstr>Лист2</vt:lpstr>
      <vt:lpstr>Лист3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2024-02-27T06:13:47Z</cp:lastPrinted>
  <dcterms:created xsi:type="dcterms:W3CDTF">2024-02-27T05:25:54Z</dcterms:created>
  <dcterms:modified xsi:type="dcterms:W3CDTF">2024-03-01T07:43:52Z</dcterms:modified>
</cp:coreProperties>
</file>