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filterPrivacy="1" defaultThemeVersion="124226"/>
  <bookViews>
    <workbookView xWindow="65428" yWindow="65428" windowWidth="23256" windowHeight="12576" activeTab="0"/>
  </bookViews>
  <sheets>
    <sheet name="Конъюнкт.ан." sheetId="4" r:id="rId1"/>
  </sheets>
  <externalReferences>
    <externalReference r:id="rId4"/>
  </externalReferences>
  <definedNames>
    <definedName name="Автомобиль">OFFSET(#REF!,1,0,COUNTA(#REF!)-1,1)</definedName>
    <definedName name="Грузоподъемность">OFFSET(#REF!,MATCH('[1]Таблица'!$F1,#REF!,0)-1,0,COUNTIF(#REF!,'[1]Таблица'!$F1),1)</definedName>
    <definedName name="КлассГрузов">OFFSET(#REF!,1,0,COUNTA(#REF!)-1,1)</definedName>
    <definedName name="Коэф.использ.">OFFSET(#REF!,MATCH('[1]Таблица'!$I1,#REF!,0)-1,1,COUNTIF(#REF!,'[1]Таблица'!$I1),1)</definedName>
    <definedName name="Норм.показатель">OFFSET(#REF!,MATCH('[1]Таблица'!$F1,#REF!,0)-1,1,COUNTIF(#REF!,'[1]Таблица'!$F1),1)</definedName>
    <definedName name="Показатели">#REF!</definedName>
    <definedName name="Стоимость">OFFSET(#REF!,MATCH('[1]Таблица'!$F1,#REF!,0)-1,5,COUNTIF(#REF!,'[1]Таблица'!$F1),1)</definedName>
  </definedNames>
  <calcPr calcId="191029" fullPrecision="0"/>
  <extLst/>
</workbook>
</file>

<file path=xl/sharedStrings.xml><?xml version="1.0" encoding="utf-8"?>
<sst xmlns="http://schemas.openxmlformats.org/spreadsheetml/2006/main" count="68" uniqueCount="56">
  <si>
    <t>Ед. изм.</t>
  </si>
  <si>
    <t>Год</t>
  </si>
  <si>
    <t xml:space="preserve">Квартал </t>
  </si>
  <si>
    <t>Наименование производителя/поставщика</t>
  </si>
  <si>
    <t>КПП организации</t>
  </si>
  <si>
    <t>ИНН организации</t>
  </si>
  <si>
    <t>Населенный пункт расположения склада производителя/поставщика</t>
  </si>
  <si>
    <t>Статус организации производитель (1)/Поставщик (2)</t>
  </si>
  <si>
    <t>Тверь</t>
  </si>
  <si>
    <t>УТВЕРЖДАЮ:</t>
  </si>
  <si>
    <t>"____ " _______________20__ г.</t>
  </si>
  <si>
    <t>Капитальный ремонт…..</t>
  </si>
  <si>
    <t>ГИП ___________________________________________________</t>
  </si>
  <si>
    <t xml:space="preserve">              (ФИО, должность ответственного лица, подпись)</t>
  </si>
  <si>
    <t xml:space="preserve">Примечание. </t>
  </si>
  <si>
    <t>*</t>
  </si>
  <si>
    <t>Принятая цена формируется по минимальной цене среди поставщиков</t>
  </si>
  <si>
    <t>**</t>
  </si>
  <si>
    <t>Стоимость может включать в себя дополнительные затраты на усмотрение с заказчиком (транспортные расходы на основания транспортной калькуляции, заготовительно-складские затраты по норме  на основании ПОС)</t>
  </si>
  <si>
    <r>
      <t xml:space="preserve">Конъюнктурный анализ 
</t>
    </r>
    <r>
      <rPr>
        <sz val="14"/>
        <color indexed="8"/>
        <rFont val="Times New Roman"/>
        <family val="1"/>
      </rPr>
      <t>по выбору поставщиков материалов и оборудования, отсутствующих сметно-нормативной базе 
ТСНБ-2001 Тверской области (эталон) с дополнениями и изменениями 2</t>
    </r>
  </si>
  <si>
    <t>Руководитель организации заказчика (ФИО, подпись печать)</t>
  </si>
  <si>
    <t>(наименование объекта/стройки)</t>
  </si>
  <si>
    <t>№ пп.</t>
  </si>
  <si>
    <t>Текущая отпускная цена за ед. изм. в обосновывающем документе с НДС. в руб.</t>
  </si>
  <si>
    <t>Текущая отпускная цена за ед. изм. без НДС. в руб. в соответствии с графой 5</t>
  </si>
  <si>
    <t>Гиперссылка на веб-сайт производителя/поставщика</t>
  </si>
  <si>
    <t>Сталь листовая оцинкованная, толщина 0,7 мм</t>
  </si>
  <si>
    <t>Лист оц. 0,7 (1,25х2,5)</t>
  </si>
  <si>
    <t>т</t>
  </si>
  <si>
    <t>ООО "Маркет Сталь "</t>
  </si>
  <si>
    <t>https://steelsrv.ru/</t>
  </si>
  <si>
    <t>Лист оцинкованный 0.7х1250х2500 мм</t>
  </si>
  <si>
    <t>ГК МеталлЭнергоХолдинг</t>
  </si>
  <si>
    <t>https://tver.metatorg.ru/shop/listovoj-prokat/list-otsinkovannyj-0-7h1250h2500-mm/</t>
  </si>
  <si>
    <t>Лист оц. 0,7 (1,25х2,50)</t>
  </si>
  <si>
    <t>ООО «Промсталь»</t>
  </si>
  <si>
    <t>695001001 </t>
  </si>
  <si>
    <t>https://metallsnab-tver.ru/catalog/list-otsinkovannyy/</t>
  </si>
  <si>
    <t>Сталь арматурная, горячекатаная, периодического профиля, класс А-III, диаметр 16-18 мм</t>
  </si>
  <si>
    <t>Арматура А3 размер 16 мм</t>
  </si>
  <si>
    <t>ООО "Металлоторг"</t>
  </si>
  <si>
    <t>http://www.metallotorg.ru/</t>
  </si>
  <si>
    <t>АРМАТУРА 16 А3 35ГС 11,7 М</t>
  </si>
  <si>
    <t>ООО "Тверьмет"</t>
  </si>
  <si>
    <t>https://tver-met.ru/armatura-stalnaya/armatura-a3/armatura_16_a3_35gs_11_7_m/</t>
  </si>
  <si>
    <t>Арматура А3 16 дл=11,7</t>
  </si>
  <si>
    <t>ООО ТК "Порт-Сталь"</t>
  </si>
  <si>
    <t>https://portstal.ru/catalog/armatura-riflenaya-a3/</t>
  </si>
  <si>
    <t>Код строительного ресурса</t>
  </si>
  <si>
    <t>Наименовние строительного ресурса, затрат</t>
  </si>
  <si>
    <t xml:space="preserve">Полное наименование строительного ресурса, затрат в обосновывающем документе </t>
  </si>
  <si>
    <t>Ед. изм. строительного ресурса, затрат в обосновывающем документе</t>
  </si>
  <si>
    <t>Сметная цена без НДС в руб. за ед. изм.*</t>
  </si>
  <si>
    <t>Стоимость перевозки без НДС в руб. за ед. изм.**</t>
  </si>
  <si>
    <t>ТЦ_08.3.05.05_69_6950029390_24.03.2021_02.</t>
  </si>
  <si>
    <t>ТЦ_08.4.03.03_69_6950213921_24.03.2021_02.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</si>
</sst>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\ _₽"/>
    <numFmt numFmtId="166" formatCode="#,##0.00_ ;\-#,##0.0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Arial Cyr"/>
      <family val="2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sz val="10"/>
      <name val="Tahoma"/>
      <family val="2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>
        <color rgb="FF000000"/>
      </bottom>
    </border>
    <border>
      <left/>
      <right style="thin"/>
      <top style="medium"/>
      <bottom style="thin">
        <color rgb="FF00000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>
        <color rgb="FF000000"/>
      </bottom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 vertical="top"/>
      <protection locked="0"/>
    </xf>
    <xf numFmtId="0" fontId="6" fillId="0" borderId="1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vertical="center" wrapText="1" shrinkToFit="1"/>
    </xf>
    <xf numFmtId="1" fontId="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165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165" fontId="13" fillId="0" borderId="0" xfId="0" applyNumberFormat="1" applyFont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90" wrapText="1"/>
    </xf>
    <xf numFmtId="4" fontId="8" fillId="0" borderId="3" xfId="0" applyNumberFormat="1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textRotation="90" wrapText="1"/>
    </xf>
    <xf numFmtId="166" fontId="22" fillId="0" borderId="4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 shrinkToFit="1"/>
    </xf>
    <xf numFmtId="0" fontId="17" fillId="0" borderId="0" xfId="0" applyFont="1"/>
    <xf numFmtId="0" fontId="18" fillId="0" borderId="0" xfId="0" applyFont="1" applyAlignment="1">
      <alignment wrapText="1"/>
    </xf>
    <xf numFmtId="165" fontId="17" fillId="0" borderId="0" xfId="0" applyNumberFormat="1" applyFont="1"/>
    <xf numFmtId="0" fontId="19" fillId="0" borderId="0" xfId="0" applyFont="1"/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vertical="top"/>
    </xf>
    <xf numFmtId="165" fontId="17" fillId="0" borderId="0" xfId="0" applyNumberFormat="1" applyFont="1" applyAlignment="1">
      <alignment vertical="top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9" fillId="0" borderId="0" xfId="0" applyFont="1" applyFill="1"/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0" fontId="23" fillId="0" borderId="7" xfId="2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 shrinkToFi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2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3" fillId="0" borderId="15" xfId="2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 quotePrefix="1">
      <alignment horizontal="center" vertical="center" wrapText="1"/>
    </xf>
    <xf numFmtId="0" fontId="22" fillId="0" borderId="22" xfId="0" applyFont="1" applyFill="1" applyBorder="1" applyAlignment="1" quotePrefix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 quotePrefix="1">
      <alignment horizontal="center" vertical="center" wrapText="1" shrinkToFit="1"/>
    </xf>
    <xf numFmtId="0" fontId="22" fillId="0" borderId="23" xfId="0" applyFont="1" applyFill="1" applyBorder="1" applyAlignment="1" quotePrefix="1">
      <alignment horizontal="center" vertical="center" wrapText="1" shrinkToFit="1"/>
    </xf>
    <xf numFmtId="0" fontId="22" fillId="0" borderId="24" xfId="0" applyFont="1" applyFill="1" applyBorder="1" applyAlignment="1" quotePrefix="1">
      <alignment horizontal="center" vertical="center" wrapText="1" shrinkToFit="1"/>
    </xf>
    <xf numFmtId="4" fontId="22" fillId="0" borderId="2" xfId="0" applyNumberFormat="1" applyFont="1" applyBorder="1" applyAlignment="1">
      <alignment horizontal="center" vertical="center" wrapText="1" shrinkToFit="1"/>
    </xf>
    <xf numFmtId="4" fontId="22" fillId="0" borderId="23" xfId="0" applyNumberFormat="1" applyFont="1" applyBorder="1" applyAlignment="1">
      <alignment horizontal="center" vertical="center" wrapText="1" shrinkToFit="1"/>
    </xf>
    <xf numFmtId="4" fontId="22" fillId="0" borderId="24" xfId="0" applyNumberFormat="1" applyFont="1" applyBorder="1" applyAlignment="1">
      <alignment horizontal="center" vertical="center" wrapText="1" shrinkToFit="1"/>
    </xf>
    <xf numFmtId="4" fontId="22" fillId="0" borderId="2" xfId="0" applyNumberFormat="1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" fontId="22" fillId="0" borderId="28" xfId="0" applyNumberFormat="1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7" xfId="20"/>
    <cellStyle name="Hyperlink" xfId="21"/>
    <cellStyle name="Обычный 8" xfId="22"/>
    <cellStyle name="MaterialStyle" xfId="23"/>
    <cellStyle name="Обычный 2" xfId="24"/>
    <cellStyle name="Обычный 2 2" xfId="25"/>
    <cellStyle name="Обычный 3" xfId="26"/>
    <cellStyle name="Обычный 4" xfId="27"/>
    <cellStyle name="Обычный 5" xfId="28"/>
    <cellStyle name="Обычный 6" xfId="29"/>
    <cellStyle name="Обычный 5 2" xfId="30"/>
    <cellStyle name="Обычный 6 2" xfId="31"/>
    <cellStyle name="Обычный 5 3" xfId="32"/>
    <cellStyle name="Обычный 6 3" xfId="33"/>
    <cellStyle name="Обычный 5 2 2" xfId="34"/>
    <cellStyle name="Обычный 6 2 2" xfId="3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58;&#1052;%202020%20&#1056;&#1040;&#1057;&#1063;&#1045;&#1058;%20&#1058;&#1056;&#1040;&#1053;&#1057;&#1055;&#1054;&#1056;&#1058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"/>
      <sheetName val="Лист2"/>
      <sheetName val="Показатели"/>
      <sheetName val="Таблица"/>
    </sheetNames>
    <sheetDataSet>
      <sheetData sheetId="0" refreshError="1"/>
      <sheetData sheetId="1" refreshError="1"/>
      <sheetData sheetId="2">
        <row r="1">
          <cell r="A1" t="str">
            <v>Наименование автотранспортного средства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otorg.ru/" TargetMode="External" /><Relationship Id="rId2" Type="http://schemas.openxmlformats.org/officeDocument/2006/relationships/hyperlink" Target="https://tver-met.ru/armatura-stalnaya/armatura-a3/armatura_16_a3_35gs_11_7_m/" TargetMode="External" /><Relationship Id="rId3" Type="http://schemas.openxmlformats.org/officeDocument/2006/relationships/hyperlink" Target="https://portstal.ru/catalog/armatura-riflenaya-a3/" TargetMode="External" /><Relationship Id="rId4" Type="http://schemas.openxmlformats.org/officeDocument/2006/relationships/hyperlink" Target="https://steelsrv.ru/" TargetMode="External" /><Relationship Id="rId5" Type="http://schemas.openxmlformats.org/officeDocument/2006/relationships/hyperlink" Target="https://tver.metatorg.ru/shop/listovoj-prokat/list-otsinkovannyj-0-7h1250h2500-mm/" TargetMode="External" /><Relationship Id="rId6" Type="http://schemas.openxmlformats.org/officeDocument/2006/relationships/hyperlink" Target="https://metallsnab-tver.ru/catalog/list-otsinkovannyy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tabSelected="1" zoomScale="50" zoomScaleNormal="50" workbookViewId="0" topLeftCell="A1">
      <pane ySplit="1" topLeftCell="A2" activePane="bottomLeft" state="frozen"/>
      <selection pane="topLeft" activeCell="A10" sqref="A10"/>
      <selection pane="bottomLeft" activeCell="X10" sqref="X10"/>
    </sheetView>
  </sheetViews>
  <sheetFormatPr defaultColWidth="8.8515625" defaultRowHeight="15"/>
  <cols>
    <col min="1" max="1" width="6.7109375" style="5" customWidth="1"/>
    <col min="2" max="2" width="45.28125" style="5" customWidth="1"/>
    <col min="3" max="3" width="31.140625" style="4" customWidth="1"/>
    <col min="4" max="4" width="22.57421875" style="5" customWidth="1"/>
    <col min="5" max="5" width="7.421875" style="8" customWidth="1"/>
    <col min="6" max="6" width="9.8515625" style="8" bestFit="1" customWidth="1"/>
    <col min="7" max="7" width="12.7109375" style="8" bestFit="1" customWidth="1"/>
    <col min="8" max="8" width="12.421875" style="6" customWidth="1"/>
    <col min="9" max="9" width="12.00390625" style="6" customWidth="1"/>
    <col min="10" max="10" width="10.140625" style="3" bestFit="1" customWidth="1"/>
    <col min="11" max="11" width="7.421875" style="4" customWidth="1"/>
    <col min="12" max="12" width="5.8515625" style="10" customWidth="1"/>
    <col min="13" max="13" width="46.57421875" style="7" bestFit="1" customWidth="1"/>
    <col min="14" max="14" width="19.7109375" style="9" bestFit="1" customWidth="1"/>
    <col min="15" max="15" width="21.28125" style="3" bestFit="1" customWidth="1"/>
    <col min="16" max="16" width="27.140625" style="6" customWidth="1"/>
    <col min="17" max="17" width="16.28125" style="6" bestFit="1" customWidth="1"/>
    <col min="18" max="18" width="16.7109375" style="6" bestFit="1" customWidth="1"/>
    <col min="19" max="16384" width="8.8515625" style="6" customWidth="1"/>
  </cols>
  <sheetData>
    <row r="1" spans="1:18" s="1" customFormat="1" ht="36" customHeight="1">
      <c r="A1" s="11"/>
      <c r="B1" s="11"/>
      <c r="C1" s="11"/>
      <c r="D1" s="12"/>
      <c r="E1" s="13"/>
      <c r="F1" s="13"/>
      <c r="G1" s="13"/>
      <c r="H1" s="11"/>
      <c r="I1" s="11"/>
      <c r="J1" s="11"/>
      <c r="K1" s="82"/>
      <c r="L1" s="82"/>
      <c r="O1" s="79"/>
      <c r="P1" s="79"/>
      <c r="Q1" s="85" t="s">
        <v>9</v>
      </c>
      <c r="R1" s="85"/>
    </row>
    <row r="2" spans="1:18" s="1" customFormat="1" ht="28.8" customHeight="1">
      <c r="A2" s="14"/>
      <c r="B2" s="14"/>
      <c r="C2" s="14"/>
      <c r="D2" s="15"/>
      <c r="E2" s="13"/>
      <c r="F2" s="13"/>
      <c r="G2" s="13"/>
      <c r="H2" s="14"/>
      <c r="I2" s="14"/>
      <c r="J2" s="14"/>
      <c r="K2" s="83"/>
      <c r="L2" s="83"/>
      <c r="O2" s="105" t="s">
        <v>20</v>
      </c>
      <c r="P2" s="105"/>
      <c r="Q2" s="105"/>
      <c r="R2" s="105"/>
    </row>
    <row r="3" spans="1:18" s="1" customFormat="1" ht="30.6" customHeight="1">
      <c r="A3" s="14"/>
      <c r="B3" s="14"/>
      <c r="C3" s="14"/>
      <c r="D3" s="15"/>
      <c r="E3" s="13"/>
      <c r="F3" s="13"/>
      <c r="G3" s="13"/>
      <c r="H3" s="14"/>
      <c r="I3" s="14"/>
      <c r="J3" s="14"/>
      <c r="K3" s="84"/>
      <c r="L3" s="84"/>
      <c r="O3" s="79"/>
      <c r="P3" s="106" t="s">
        <v>10</v>
      </c>
      <c r="Q3" s="106"/>
      <c r="R3" s="106"/>
    </row>
    <row r="4" spans="1:14" s="1" customFormat="1" ht="18">
      <c r="A4" s="14"/>
      <c r="B4" s="14"/>
      <c r="C4" s="14"/>
      <c r="D4" s="15"/>
      <c r="E4" s="13"/>
      <c r="F4" s="13"/>
      <c r="G4" s="13"/>
      <c r="H4" s="14"/>
      <c r="I4" s="14"/>
      <c r="J4" s="14"/>
      <c r="K4" s="15"/>
      <c r="L4" s="16"/>
      <c r="M4" s="16"/>
      <c r="N4" s="14"/>
    </row>
    <row r="5" spans="1:18" s="1" customFormat="1" ht="33" customHeight="1">
      <c r="A5" s="108" t="s">
        <v>11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1" customFormat="1" ht="32.4" customHeight="1">
      <c r="A6" s="109" t="s">
        <v>21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4" s="1" customFormat="1" ht="19.2" customHeight="1">
      <c r="A7" s="14"/>
      <c r="B7" s="14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7"/>
    </row>
    <row r="8" spans="1:18" s="1" customFormat="1" ht="55.2" customHeight="1">
      <c r="A8" s="107" t="s">
        <v>19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0" s="1" customFormat="1" ht="37.5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8" ht="171" customHeight="1" thickBot="1">
      <c r="A10" s="20" t="s">
        <v>22</v>
      </c>
      <c r="B10" s="26" t="s">
        <v>48</v>
      </c>
      <c r="C10" s="26" t="s">
        <v>49</v>
      </c>
      <c r="D10" s="21" t="s">
        <v>50</v>
      </c>
      <c r="E10" s="21" t="s">
        <v>0</v>
      </c>
      <c r="F10" s="23" t="s">
        <v>51</v>
      </c>
      <c r="G10" s="22" t="s">
        <v>23</v>
      </c>
      <c r="H10" s="29" t="s">
        <v>24</v>
      </c>
      <c r="I10" s="23" t="s">
        <v>53</v>
      </c>
      <c r="J10" s="23" t="s">
        <v>52</v>
      </c>
      <c r="K10" s="23" t="s">
        <v>1</v>
      </c>
      <c r="L10" s="23" t="s">
        <v>2</v>
      </c>
      <c r="M10" s="24" t="s">
        <v>3</v>
      </c>
      <c r="N10" s="25" t="s">
        <v>4</v>
      </c>
      <c r="O10" s="28" t="s">
        <v>5</v>
      </c>
      <c r="P10" s="24" t="s">
        <v>25</v>
      </c>
      <c r="Q10" s="27" t="s">
        <v>6</v>
      </c>
      <c r="R10" s="24" t="s">
        <v>7</v>
      </c>
    </row>
    <row r="11" spans="1:19" ht="28.8" customHeight="1" thickBo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80">
        <v>18</v>
      </c>
      <c r="S11" s="81"/>
    </row>
    <row r="12" spans="1:18" ht="65.4" customHeight="1">
      <c r="A12" s="86">
        <v>1</v>
      </c>
      <c r="B12" s="89" t="s">
        <v>54</v>
      </c>
      <c r="C12" s="92" t="s">
        <v>26</v>
      </c>
      <c r="D12" s="33" t="s">
        <v>27</v>
      </c>
      <c r="E12" s="95" t="s">
        <v>28</v>
      </c>
      <c r="F12" s="32" t="s">
        <v>28</v>
      </c>
      <c r="G12" s="31">
        <v>116000</v>
      </c>
      <c r="H12" s="30">
        <f>G12/1.2</f>
        <v>96666.67</v>
      </c>
      <c r="I12" s="98"/>
      <c r="J12" s="113">
        <f>MIN(H12:H14)+I12</f>
        <v>96666.67</v>
      </c>
      <c r="K12" s="110">
        <v>2021</v>
      </c>
      <c r="L12" s="110">
        <v>1</v>
      </c>
      <c r="M12" s="53" t="s">
        <v>29</v>
      </c>
      <c r="N12" s="54">
        <v>695001001</v>
      </c>
      <c r="O12" s="55">
        <v>6950029390</v>
      </c>
      <c r="P12" s="56" t="s">
        <v>30</v>
      </c>
      <c r="Q12" s="57" t="s">
        <v>8</v>
      </c>
      <c r="R12" s="58">
        <v>2</v>
      </c>
    </row>
    <row r="13" spans="1:18" ht="65.4" customHeight="1">
      <c r="A13" s="87"/>
      <c r="B13" s="90"/>
      <c r="C13" s="93"/>
      <c r="D13" s="59" t="s">
        <v>31</v>
      </c>
      <c r="E13" s="96"/>
      <c r="F13" s="60" t="s">
        <v>28</v>
      </c>
      <c r="G13" s="61">
        <v>130000</v>
      </c>
      <c r="H13" s="62">
        <f aca="true" t="shared" si="0" ref="H13:H17">G13/1.2</f>
        <v>108333.33</v>
      </c>
      <c r="I13" s="99"/>
      <c r="J13" s="114"/>
      <c r="K13" s="111"/>
      <c r="L13" s="111"/>
      <c r="M13" s="63" t="s">
        <v>32</v>
      </c>
      <c r="N13" s="64">
        <v>668501001</v>
      </c>
      <c r="O13" s="65">
        <v>6686071268</v>
      </c>
      <c r="P13" s="66" t="s">
        <v>33</v>
      </c>
      <c r="Q13" s="67" t="s">
        <v>8</v>
      </c>
      <c r="R13" s="68">
        <v>2</v>
      </c>
    </row>
    <row r="14" spans="1:18" ht="65.4" customHeight="1" thickBot="1">
      <c r="A14" s="88"/>
      <c r="B14" s="91"/>
      <c r="C14" s="94"/>
      <c r="D14" s="69" t="s">
        <v>34</v>
      </c>
      <c r="E14" s="97"/>
      <c r="F14" s="70" t="s">
        <v>28</v>
      </c>
      <c r="G14" s="71">
        <v>120000</v>
      </c>
      <c r="H14" s="72">
        <f t="shared" si="0"/>
        <v>100000</v>
      </c>
      <c r="I14" s="100"/>
      <c r="J14" s="115"/>
      <c r="K14" s="112"/>
      <c r="L14" s="112"/>
      <c r="M14" s="73" t="s">
        <v>35</v>
      </c>
      <c r="N14" s="74" t="s">
        <v>36</v>
      </c>
      <c r="O14" s="75">
        <v>6950046565</v>
      </c>
      <c r="P14" s="76" t="s">
        <v>37</v>
      </c>
      <c r="Q14" s="77" t="s">
        <v>8</v>
      </c>
      <c r="R14" s="78">
        <v>2</v>
      </c>
    </row>
    <row r="15" spans="1:18" ht="65.4" customHeight="1">
      <c r="A15" s="86">
        <v>2</v>
      </c>
      <c r="B15" s="89" t="s">
        <v>55</v>
      </c>
      <c r="C15" s="92" t="s">
        <v>38</v>
      </c>
      <c r="D15" s="33" t="s">
        <v>39</v>
      </c>
      <c r="E15" s="95" t="s">
        <v>28</v>
      </c>
      <c r="F15" s="32" t="s">
        <v>28</v>
      </c>
      <c r="G15" s="31">
        <v>64200</v>
      </c>
      <c r="H15" s="30">
        <f t="shared" si="0"/>
        <v>53500</v>
      </c>
      <c r="I15" s="98"/>
      <c r="J15" s="113">
        <f>MIN(H15:H17)+I15</f>
        <v>53500</v>
      </c>
      <c r="K15" s="110">
        <v>2021</v>
      </c>
      <c r="L15" s="110">
        <v>1</v>
      </c>
      <c r="M15" s="53" t="s">
        <v>40</v>
      </c>
      <c r="N15" s="54">
        <v>695001001</v>
      </c>
      <c r="O15" s="55">
        <v>6950213921</v>
      </c>
      <c r="P15" s="56" t="s">
        <v>41</v>
      </c>
      <c r="Q15" s="57" t="s">
        <v>8</v>
      </c>
      <c r="R15" s="58">
        <v>2</v>
      </c>
    </row>
    <row r="16" spans="1:18" ht="65.4" customHeight="1">
      <c r="A16" s="87"/>
      <c r="B16" s="90"/>
      <c r="C16" s="93"/>
      <c r="D16" s="59" t="s">
        <v>42</v>
      </c>
      <c r="E16" s="96"/>
      <c r="F16" s="60" t="s">
        <v>28</v>
      </c>
      <c r="G16" s="61">
        <v>68800</v>
      </c>
      <c r="H16" s="62">
        <f t="shared" si="0"/>
        <v>57333.33</v>
      </c>
      <c r="I16" s="99"/>
      <c r="J16" s="114"/>
      <c r="K16" s="111"/>
      <c r="L16" s="111"/>
      <c r="M16" s="63" t="s">
        <v>43</v>
      </c>
      <c r="N16" s="64">
        <v>695001001</v>
      </c>
      <c r="O16" s="65">
        <v>6950049301</v>
      </c>
      <c r="P16" s="66" t="s">
        <v>44</v>
      </c>
      <c r="Q16" s="67" t="s">
        <v>8</v>
      </c>
      <c r="R16" s="68">
        <v>2</v>
      </c>
    </row>
    <row r="17" spans="1:18" ht="65.4" customHeight="1" thickBot="1">
      <c r="A17" s="88"/>
      <c r="B17" s="91"/>
      <c r="C17" s="94"/>
      <c r="D17" s="69" t="s">
        <v>45</v>
      </c>
      <c r="E17" s="97"/>
      <c r="F17" s="70" t="s">
        <v>28</v>
      </c>
      <c r="G17" s="71">
        <v>67600</v>
      </c>
      <c r="H17" s="72">
        <f t="shared" si="0"/>
        <v>56333.33</v>
      </c>
      <c r="I17" s="100"/>
      <c r="J17" s="115"/>
      <c r="K17" s="112"/>
      <c r="L17" s="112"/>
      <c r="M17" s="73" t="s">
        <v>46</v>
      </c>
      <c r="N17" s="74">
        <v>695001001</v>
      </c>
      <c r="O17" s="75">
        <v>6950104471</v>
      </c>
      <c r="P17" s="76" t="s">
        <v>47</v>
      </c>
      <c r="Q17" s="77" t="s">
        <v>8</v>
      </c>
      <c r="R17" s="78">
        <v>2</v>
      </c>
    </row>
    <row r="20" spans="5:17" ht="18">
      <c r="E20" s="102" t="s">
        <v>12</v>
      </c>
      <c r="F20" s="102"/>
      <c r="G20" s="102"/>
      <c r="H20" s="102"/>
      <c r="I20" s="102"/>
      <c r="J20" s="102"/>
      <c r="K20" s="102"/>
      <c r="L20" s="35"/>
      <c r="M20" s="34"/>
      <c r="N20" s="36"/>
      <c r="O20" s="36"/>
      <c r="P20" s="34"/>
      <c r="Q20" s="37"/>
    </row>
    <row r="21" spans="5:17" ht="18">
      <c r="E21" s="103" t="s">
        <v>13</v>
      </c>
      <c r="F21" s="103"/>
      <c r="G21" s="103"/>
      <c r="H21" s="103"/>
      <c r="I21" s="103"/>
      <c r="J21" s="103"/>
      <c r="K21" s="103"/>
      <c r="L21" s="38"/>
      <c r="M21" s="34"/>
      <c r="N21" s="36"/>
      <c r="O21" s="36"/>
      <c r="P21" s="34"/>
      <c r="Q21" s="37"/>
    </row>
    <row r="22" spans="5:17" ht="18">
      <c r="E22" s="35"/>
      <c r="F22" s="35"/>
      <c r="G22" s="35"/>
      <c r="H22" s="35"/>
      <c r="I22" s="35"/>
      <c r="J22" s="35"/>
      <c r="K22" s="35"/>
      <c r="L22" s="35"/>
      <c r="M22" s="34"/>
      <c r="N22" s="36"/>
      <c r="O22" s="36"/>
      <c r="P22" s="34"/>
      <c r="Q22" s="37"/>
    </row>
    <row r="23" spans="5:17" ht="18">
      <c r="E23" s="104" t="s">
        <v>14</v>
      </c>
      <c r="F23" s="104"/>
      <c r="G23" s="39"/>
      <c r="H23" s="35"/>
      <c r="I23" s="35"/>
      <c r="J23" s="35"/>
      <c r="K23" s="35"/>
      <c r="L23" s="35"/>
      <c r="M23" s="35"/>
      <c r="N23" s="34"/>
      <c r="O23" s="36"/>
      <c r="P23" s="36"/>
      <c r="Q23" s="34"/>
    </row>
    <row r="24" spans="5:17" ht="18">
      <c r="E24" s="40"/>
      <c r="F24" s="41" t="s">
        <v>15</v>
      </c>
      <c r="G24" s="41"/>
      <c r="H24" s="42" t="s">
        <v>16</v>
      </c>
      <c r="I24" s="42"/>
      <c r="J24" s="42"/>
      <c r="K24" s="42"/>
      <c r="L24" s="42"/>
      <c r="M24" s="42"/>
      <c r="N24" s="42"/>
      <c r="O24" s="43"/>
      <c r="P24" s="43"/>
      <c r="Q24" s="42"/>
    </row>
    <row r="25" spans="5:17" ht="42" customHeight="1">
      <c r="E25" s="44"/>
      <c r="F25" s="45" t="s">
        <v>17</v>
      </c>
      <c r="G25" s="45"/>
      <c r="H25" s="101" t="s">
        <v>18</v>
      </c>
      <c r="I25" s="101"/>
      <c r="J25" s="101"/>
      <c r="K25" s="101"/>
      <c r="L25" s="101"/>
      <c r="M25" s="101"/>
      <c r="N25" s="101"/>
      <c r="O25" s="101"/>
      <c r="P25" s="101"/>
      <c r="Q25" s="101"/>
    </row>
    <row r="26" spans="5:17" ht="18">
      <c r="E26" s="44"/>
      <c r="F26" s="45"/>
      <c r="G26" s="45"/>
      <c r="H26" s="42"/>
      <c r="I26" s="42"/>
      <c r="J26" s="42"/>
      <c r="K26" s="42"/>
      <c r="L26" s="42"/>
      <c r="M26" s="42"/>
      <c r="N26" s="42"/>
      <c r="O26" s="43"/>
      <c r="P26" s="43"/>
      <c r="Q26" s="42"/>
    </row>
    <row r="27" spans="5:17" ht="18">
      <c r="E27" s="46"/>
      <c r="F27" s="47"/>
      <c r="G27" s="47"/>
      <c r="H27" s="47"/>
      <c r="I27" s="37"/>
      <c r="J27" s="37"/>
      <c r="K27" s="48"/>
      <c r="L27" s="49"/>
      <c r="M27" s="50"/>
      <c r="N27" s="51"/>
      <c r="O27" s="52"/>
      <c r="P27" s="48"/>
      <c r="Q27" s="37"/>
    </row>
  </sheetData>
  <mergeCells count="29">
    <mergeCell ref="H25:Q25"/>
    <mergeCell ref="E20:K20"/>
    <mergeCell ref="E21:K21"/>
    <mergeCell ref="E23:F23"/>
    <mergeCell ref="O2:R2"/>
    <mergeCell ref="P3:R3"/>
    <mergeCell ref="A8:R8"/>
    <mergeCell ref="A5:R5"/>
    <mergeCell ref="A6:R6"/>
    <mergeCell ref="K12:K14"/>
    <mergeCell ref="I15:I17"/>
    <mergeCell ref="J12:J14"/>
    <mergeCell ref="L12:L14"/>
    <mergeCell ref="L15:L17"/>
    <mergeCell ref="J15:J17"/>
    <mergeCell ref="K15:K17"/>
    <mergeCell ref="K1:L1"/>
    <mergeCell ref="K2:L2"/>
    <mergeCell ref="K3:L3"/>
    <mergeCell ref="Q1:R1"/>
    <mergeCell ref="A15:A17"/>
    <mergeCell ref="B15:B17"/>
    <mergeCell ref="C15:C17"/>
    <mergeCell ref="E15:E17"/>
    <mergeCell ref="I12:I14"/>
    <mergeCell ref="A12:A14"/>
    <mergeCell ref="B12:B14"/>
    <mergeCell ref="E12:E14"/>
    <mergeCell ref="C12:C14"/>
  </mergeCells>
  <hyperlinks>
    <hyperlink ref="P15" r:id="rId1" display="http://www.metallotorg.ru/"/>
    <hyperlink ref="P16" r:id="rId2" display="https://tver-met.ru/armatura-stalnaya/armatura-a3/armatura_16_a3_35gs_11_7_m/"/>
    <hyperlink ref="P17" r:id="rId3" display="https://portstal.ru/catalog/armatura-riflenaya-a3/"/>
    <hyperlink ref="P12" r:id="rId4" display="https://steelsrv.ru/"/>
    <hyperlink ref="P13" r:id="rId5" display="https://tver.metatorg.ru/shop/listovoj-prokat/list-otsinkovannyj-0-7h1250h2500-mm/"/>
    <hyperlink ref="P14" r:id="rId6" display="https://metallsnab-tver.ru/catalog/list-otsinkovannyy/"/>
  </hyperlinks>
  <printOptions/>
  <pageMargins left="0.25" right="0.25" top="0.75" bottom="0.75" header="0.3" footer="0.3"/>
  <pageSetup fitToHeight="0" fitToWidth="1" horizontalDpi="600" verticalDpi="600" orientation="portrait" paperSize="9" scale="1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2021-09-10T11:33:45Z</dcterms:modified>
  <cp:category/>
  <cp:version/>
  <cp:contentType/>
  <cp:contentStatus/>
</cp:coreProperties>
</file>