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070" windowWidth="19440" windowHeight="5445"/>
  </bookViews>
  <sheets>
    <sheet name="Расчет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s="1"/>
  <c r="K11" i="2" s="1"/>
  <c r="D10" i="2"/>
  <c r="D12" i="2" s="1"/>
  <c r="I12" i="2" s="1"/>
  <c r="C10" i="2"/>
  <c r="E13" i="2"/>
  <c r="K13" i="2" s="1"/>
  <c r="D13" i="2"/>
  <c r="I13" i="2" s="1"/>
  <c r="C13" i="2"/>
  <c r="G13" i="2" s="1"/>
  <c r="C11" i="2" l="1"/>
  <c r="G11" i="2" s="1"/>
  <c r="D11" i="2"/>
  <c r="I11" i="2" s="1"/>
  <c r="I14" i="2" s="1"/>
  <c r="C12" i="2"/>
  <c r="G12" i="2" s="1"/>
  <c r="E12" i="2"/>
  <c r="K12" i="2" s="1"/>
  <c r="K14" i="2" s="1"/>
  <c r="G14" i="2" l="1"/>
</calcChain>
</file>

<file path=xl/sharedStrings.xml><?xml version="1.0" encoding="utf-8"?>
<sst xmlns="http://schemas.openxmlformats.org/spreadsheetml/2006/main" count="35" uniqueCount="27">
  <si>
    <t>Параметры</t>
  </si>
  <si>
    <t>Ед.измерения</t>
  </si>
  <si>
    <t>Вид пленки (толщина*ширина, мм)</t>
  </si>
  <si>
    <t>3*300</t>
  </si>
  <si>
    <t>Данные</t>
  </si>
  <si>
    <t>Высота проема</t>
  </si>
  <si>
    <t>мм</t>
  </si>
  <si>
    <t>Ширина проема</t>
  </si>
  <si>
    <t>Величина нахлеста полос пвх друг на друга</t>
  </si>
  <si>
    <t>%</t>
  </si>
  <si>
    <t>Количество полос (лент)</t>
  </si>
  <si>
    <t>шт.</t>
  </si>
  <si>
    <t>Общая длина пленки ПВХ</t>
  </si>
  <si>
    <t>пог.м</t>
  </si>
  <si>
    <t>Количество комплектов зажимных пластин</t>
  </si>
  <si>
    <t>компл.</t>
  </si>
  <si>
    <t>Количество карнизов (гребёнок), длиной 1 м</t>
  </si>
  <si>
    <t>4*400</t>
  </si>
  <si>
    <t>2*200</t>
  </si>
  <si>
    <t>цена</t>
  </si>
  <si>
    <t>итого</t>
  </si>
  <si>
    <t>200*2</t>
  </si>
  <si>
    <t>300*3</t>
  </si>
  <si>
    <t>400*3</t>
  </si>
  <si>
    <t>Итого</t>
  </si>
  <si>
    <t>ООО "ПВХ Мастер". Казань, ул.Гагарина, д.10 тел.+79063227649, почта: ils1074@mail.ru</t>
  </si>
  <si>
    <t>Расчет количества полос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</si>
</sst>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6" fillId="3" borderId="6" xfId="1" applyFont="1" applyFill="1" applyBorder="1" applyAlignment="1" applyProtection="1">
      <alignment horizontal="center" vertical="center" wrapText="1"/>
      <protection hidden="1"/>
    </xf>
    <xf numFmtId="0" fontId="4" fillId="0" borderId="8" xfId="1" applyFont="1" applyBorder="1" applyAlignment="1" applyProtection="1">
      <alignment horizontal="center" vertical="center" wrapText="1"/>
      <protection hidden="1"/>
    </xf>
    <xf numFmtId="0" fontId="4" fillId="0" borderId="9" xfId="1" applyFont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vertical="center" wrapText="1"/>
      <protection hidden="1"/>
    </xf>
    <xf numFmtId="0" fontId="5" fillId="0" borderId="3" xfId="1" applyFont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vertical="center" wrapText="1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2" fillId="0" borderId="7" xfId="1" applyFont="1" applyBorder="1" applyAlignment="1" applyProtection="1">
      <alignment vertical="center" wrapText="1"/>
      <protection hidden="1"/>
    </xf>
    <xf numFmtId="0" fontId="5" fillId="0" borderId="8" xfId="1" applyFont="1" applyBorder="1" applyAlignment="1" applyProtection="1">
      <alignment horizontal="center" vertical="center" wrapText="1"/>
      <protection hidden="1"/>
    </xf>
    <xf numFmtId="0" fontId="1" fillId="0" borderId="0" xfId="1" applyBorder="1" applyAlignment="1" applyProtection="1">
      <alignment vertical="center" wrapText="1"/>
      <protection hidden="1"/>
    </xf>
    <xf numFmtId="0" fontId="1" fillId="0" borderId="0" xfId="1" applyBorder="1" applyAlignment="1" applyProtection="1">
      <alignment horizontal="center" vertical="center" wrapText="1"/>
      <protection hidden="1"/>
    </xf>
    <xf numFmtId="0" fontId="1" fillId="0" borderId="0" xfId="1" applyFill="1" applyBorder="1" applyAlignment="1" applyProtection="1">
      <alignment horizontal="center" vertical="center" wrapText="1"/>
      <protection hidden="1"/>
    </xf>
    <xf numFmtId="0" fontId="2" fillId="0" borderId="10" xfId="1" applyFont="1" applyBorder="1" applyAlignment="1" applyProtection="1">
      <alignment vertical="center" wrapText="1"/>
      <protection hidden="1"/>
    </xf>
    <xf numFmtId="0" fontId="2" fillId="0" borderId="11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vertical="center" wrapText="1"/>
      <protection hidden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2" fillId="0" borderId="8" xfId="1" applyFont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9" fontId="3" fillId="2" borderId="8" xfId="2" applyFont="1" applyFill="1" applyBorder="1" applyAlignment="1" applyProtection="1">
      <alignment horizontal="center" vertical="center" wrapText="1"/>
      <protection locked="0"/>
    </xf>
    <xf numFmtId="9" fontId="3" fillId="2" borderId="9" xfId="2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hidden="1"/>
    </xf>
    <xf numFmtId="1" fontId="7" fillId="0" borderId="11" xfId="1" applyNumberFormat="1" applyFont="1" applyBorder="1" applyAlignment="1" applyProtection="1">
      <alignment horizontal="center" vertical="center" wrapText="1"/>
      <protection hidden="1"/>
    </xf>
    <xf numFmtId="1" fontId="7" fillId="0" borderId="1" xfId="1" applyNumberFormat="1" applyFont="1" applyBorder="1" applyAlignment="1" applyProtection="1">
      <alignment horizontal="center" vertical="center" wrapText="1"/>
      <protection hidden="1"/>
    </xf>
    <xf numFmtId="0" fontId="6" fillId="3" borderId="14" xfId="1" applyFont="1" applyFill="1" applyBorder="1" applyAlignment="1" applyProtection="1">
      <alignment horizontal="center" vertical="center" wrapText="1"/>
      <protection hidden="1"/>
    </xf>
    <xf numFmtId="0" fontId="4" fillId="0" borderId="15" xfId="1" applyFont="1" applyBorder="1" applyAlignment="1" applyProtection="1">
      <alignment horizontal="center" vertical="center" wrapText="1"/>
      <protection hidden="1"/>
    </xf>
    <xf numFmtId="0" fontId="3" fillId="2" borderId="16" xfId="1" applyFont="1" applyFill="1" applyBorder="1" applyAlignment="1" applyProtection="1">
      <alignment horizontal="center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9" fontId="3" fillId="2" borderId="15" xfId="2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hidden="1"/>
    </xf>
    <xf numFmtId="1" fontId="7" fillId="0" borderId="14" xfId="1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 wrapText="1"/>
      <protection hidden="1"/>
    </xf>
    <xf numFmtId="0" fontId="0" fillId="0" borderId="12" xfId="0" applyBorder="1"/>
    <xf numFmtId="1" fontId="7" fillId="0" borderId="13" xfId="1" applyNumberFormat="1" applyFont="1" applyBorder="1" applyAlignment="1" applyProtection="1">
      <alignment horizontal="center" vertical="center" wrapText="1"/>
      <protection hidden="1"/>
    </xf>
    <xf numFmtId="0" fontId="0" fillId="0" borderId="10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17" xfId="0" applyNumberFormat="1" applyBorder="1"/>
    <xf numFmtId="9" fontId="0" fillId="0" borderId="0" xfId="0" applyNumberFormat="1"/>
    <xf numFmtId="164" fontId="0" fillId="0" borderId="0" xfId="0" applyNumberFormat="1"/>
    <xf numFmtId="2" fontId="7" fillId="0" borderId="1" xfId="1" applyNumberFormat="1" applyFont="1" applyBorder="1" applyAlignment="1" applyProtection="1">
      <alignment horizontal="center" vertical="center" wrapText="1"/>
      <protection hidden="1"/>
    </xf>
    <xf numFmtId="2" fontId="7" fillId="0" borderId="14" xfId="1" applyNumberFormat="1" applyFont="1" applyBorder="1" applyAlignment="1" applyProtection="1">
      <alignment horizontal="center" vertical="center" wrapText="1"/>
      <protection hidden="1"/>
    </xf>
    <xf numFmtId="0" fontId="8" fillId="0" borderId="18" xfId="1" applyFont="1" applyBorder="1" applyAlignment="1" applyProtection="1">
      <alignment horizontal="center" vertical="center" wrapText="1"/>
      <protection hidden="1"/>
    </xf>
    <xf numFmtId="0" fontId="8" fillId="0" borderId="20" xfId="1" applyFont="1" applyBorder="1" applyAlignment="1" applyProtection="1">
      <alignment horizontal="center" vertical="center" wrapText="1"/>
      <protection hidden="1"/>
    </xf>
    <xf numFmtId="0" fontId="8" fillId="0" borderId="19" xfId="1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0" xfId="1" applyFont="1" applyBorder="1" applyAlignment="1" applyProtection="1">
      <alignment horizontal="center" vertical="center" wrapText="1"/>
      <protection hidden="1"/>
    </xf>
    <xf numFmtId="0" fontId="4" fillId="0" borderId="5" xfId="1" applyFont="1" applyBorder="1" applyAlignment="1" applyProtection="1">
      <alignment horizontal="center" vertical="center" wrapText="1"/>
      <protection hidden="1"/>
    </xf>
    <xf numFmtId="0" fontId="4" fillId="0" borderId="7" xfId="1" applyFont="1" applyBorder="1" applyAlignment="1" applyProtection="1">
      <alignment horizontal="center" vertical="center" wrapText="1"/>
      <protection hidden="1"/>
    </xf>
    <xf numFmtId="0" fontId="4" fillId="0" borderId="11" xfId="1" applyFont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8" xfId="1" applyFont="1" applyBorder="1" applyAlignment="1" applyProtection="1">
      <alignment horizontal="center" vertical="center" wrapText="1"/>
      <protection hidden="1"/>
    </xf>
    <xf numFmtId="0" fontId="4" fillId="0" borderId="13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6" sqref="E6"/>
    </sheetView>
  </sheetViews>
  <sheetFormatPr defaultRowHeight="15" x14ac:dyDescent="0.25"/>
  <cols>
    <col min="1" max="1" width="31" customWidth="1"/>
    <col min="2" max="2" width="12.5703125" customWidth="1"/>
    <col min="3" max="5" width="19.28515625" customWidth="1"/>
    <col min="6" max="6" width="9.28515625" customWidth="1"/>
    <col min="7" max="7" width="12" customWidth="1"/>
    <col min="9" max="9" width="11.5703125" customWidth="1"/>
    <col min="11" max="11" width="11.7109375" bestFit="1" customWidth="1"/>
  </cols>
  <sheetData>
    <row r="1" spans="1:11" ht="16.5" thickBot="1" x14ac:dyDescent="0.3">
      <c r="A1" s="50" t="s">
        <v>25</v>
      </c>
      <c r="B1" s="51"/>
      <c r="C1" s="51"/>
      <c r="D1" s="51"/>
      <c r="E1" s="52"/>
    </row>
    <row r="2" spans="1:11" ht="31.5" customHeight="1" thickBot="1" x14ac:dyDescent="0.3">
      <c r="A2" s="47" t="s">
        <v>26</v>
      </c>
      <c r="B2" s="48"/>
      <c r="C2" s="48"/>
      <c r="D2" s="48"/>
      <c r="E2" s="49"/>
    </row>
    <row r="3" spans="1:11" x14ac:dyDescent="0.25">
      <c r="A3" s="55" t="s">
        <v>0</v>
      </c>
      <c r="B3" s="58" t="s">
        <v>1</v>
      </c>
      <c r="C3" s="58" t="s">
        <v>2</v>
      </c>
      <c r="D3" s="61"/>
      <c r="E3" s="36"/>
    </row>
    <row r="4" spans="1:11" ht="15.75" customHeight="1" x14ac:dyDescent="0.25">
      <c r="A4" s="56"/>
      <c r="B4" s="59"/>
      <c r="C4" s="1" t="s">
        <v>18</v>
      </c>
      <c r="D4" s="28" t="s">
        <v>3</v>
      </c>
      <c r="E4" s="2" t="s">
        <v>17</v>
      </c>
    </row>
    <row r="5" spans="1:11" ht="42.75" customHeight="1" thickBot="1" x14ac:dyDescent="0.3">
      <c r="A5" s="57"/>
      <c r="B5" s="60"/>
      <c r="C5" s="3" t="s">
        <v>4</v>
      </c>
      <c r="D5" s="29" t="s">
        <v>4</v>
      </c>
      <c r="E5" s="4" t="s">
        <v>4</v>
      </c>
    </row>
    <row r="6" spans="1:11" ht="15.75" x14ac:dyDescent="0.25">
      <c r="A6" s="5" t="s">
        <v>5</v>
      </c>
      <c r="B6" s="6" t="s">
        <v>6</v>
      </c>
      <c r="C6" s="19">
        <v>2850</v>
      </c>
      <c r="D6" s="30">
        <v>3200</v>
      </c>
      <c r="E6" s="20">
        <v>4000</v>
      </c>
    </row>
    <row r="7" spans="1:11" ht="15.75" x14ac:dyDescent="0.25">
      <c r="A7" s="7" t="s">
        <v>7</v>
      </c>
      <c r="B7" s="8" t="s">
        <v>6</v>
      </c>
      <c r="C7" s="21">
        <v>2500</v>
      </c>
      <c r="D7" s="31">
        <v>2700</v>
      </c>
      <c r="E7" s="22">
        <v>400</v>
      </c>
    </row>
    <row r="8" spans="1:11" ht="32.25" thickBot="1" x14ac:dyDescent="0.3">
      <c r="A8" s="9" t="s">
        <v>8</v>
      </c>
      <c r="B8" s="10" t="s">
        <v>9</v>
      </c>
      <c r="C8" s="23">
        <v>0.28999999999999998</v>
      </c>
      <c r="D8" s="32">
        <v>0.3</v>
      </c>
      <c r="E8" s="24">
        <v>0.3</v>
      </c>
    </row>
    <row r="9" spans="1:11" ht="16.5" thickBot="1" x14ac:dyDescent="0.3">
      <c r="A9" s="11"/>
      <c r="B9" s="12"/>
      <c r="C9" s="13"/>
      <c r="D9" s="11"/>
      <c r="F9" s="53" t="s">
        <v>21</v>
      </c>
      <c r="G9" s="54"/>
      <c r="H9" s="53" t="s">
        <v>22</v>
      </c>
      <c r="I9" s="54"/>
      <c r="J9" s="53" t="s">
        <v>23</v>
      </c>
      <c r="K9" s="54"/>
    </row>
    <row r="10" spans="1:11" ht="15.75" x14ac:dyDescent="0.25">
      <c r="A10" s="14" t="s">
        <v>10</v>
      </c>
      <c r="B10" s="15" t="s">
        <v>11</v>
      </c>
      <c r="C10" s="26">
        <f>ROUNDUP((C7-200)/200*((C8/2)+100%)+1,0)</f>
        <v>15</v>
      </c>
      <c r="D10" s="26">
        <f>ROUNDUP((D7-300)/300*((D8/2)+100%)+1,0)</f>
        <v>11</v>
      </c>
      <c r="E10" s="37">
        <f>ROUNDUP((E7-400)/400*((E8/2)+100%)+1,0)</f>
        <v>1</v>
      </c>
      <c r="F10" s="38" t="s">
        <v>19</v>
      </c>
      <c r="G10" s="36" t="s">
        <v>20</v>
      </c>
      <c r="H10" s="38" t="s">
        <v>19</v>
      </c>
      <c r="I10" s="36" t="s">
        <v>20</v>
      </c>
      <c r="J10" s="38" t="s">
        <v>19</v>
      </c>
      <c r="K10" s="36" t="s">
        <v>20</v>
      </c>
    </row>
    <row r="11" spans="1:11" ht="15.75" x14ac:dyDescent="0.25">
      <c r="A11" s="16" t="s">
        <v>12</v>
      </c>
      <c r="B11" s="17" t="s">
        <v>13</v>
      </c>
      <c r="C11" s="45">
        <f>C6*C10/1000</f>
        <v>42.75</v>
      </c>
      <c r="D11" s="46">
        <f>D6*D10/1000</f>
        <v>35.200000000000003</v>
      </c>
      <c r="E11" s="33">
        <f>E6*E10/1000</f>
        <v>4</v>
      </c>
      <c r="F11" s="39">
        <v>196</v>
      </c>
      <c r="G11" s="40">
        <f>F11*C11</f>
        <v>8379</v>
      </c>
      <c r="H11" s="39">
        <v>406</v>
      </c>
      <c r="I11" s="40">
        <f>D11*H11</f>
        <v>14291.2</v>
      </c>
      <c r="J11" s="39">
        <v>910</v>
      </c>
      <c r="K11" s="40">
        <f>J11*E11</f>
        <v>3640</v>
      </c>
    </row>
    <row r="12" spans="1:11" ht="31.5" x14ac:dyDescent="0.25">
      <c r="A12" s="16" t="s">
        <v>14</v>
      </c>
      <c r="B12" s="17" t="s">
        <v>15</v>
      </c>
      <c r="C12" s="27">
        <f>C10</f>
        <v>15</v>
      </c>
      <c r="D12" s="34">
        <f>D10</f>
        <v>11</v>
      </c>
      <c r="E12" s="34">
        <f>E10</f>
        <v>1</v>
      </c>
      <c r="F12" s="39">
        <v>42</v>
      </c>
      <c r="G12" s="40">
        <f>F12*C12</f>
        <v>630</v>
      </c>
      <c r="H12" s="39">
        <v>65</v>
      </c>
      <c r="I12" s="40">
        <f>H12*D12</f>
        <v>715</v>
      </c>
      <c r="J12" s="39">
        <v>105</v>
      </c>
      <c r="K12" s="40">
        <f t="shared" ref="K12:K13" si="0">J12*E12</f>
        <v>105</v>
      </c>
    </row>
    <row r="13" spans="1:11" ht="32.25" thickBot="1" x14ac:dyDescent="0.3">
      <c r="A13" s="9" t="s">
        <v>16</v>
      </c>
      <c r="B13" s="18" t="s">
        <v>11</v>
      </c>
      <c r="C13" s="25">
        <f>ROUNDUP(C7/1000,0)</f>
        <v>3</v>
      </c>
      <c r="D13" s="35">
        <f>ROUNDUP(D7/1000,0)</f>
        <v>3</v>
      </c>
      <c r="E13" s="35">
        <f>ROUNDUP(E7/1000,0)</f>
        <v>1</v>
      </c>
      <c r="F13" s="41">
        <v>490</v>
      </c>
      <c r="G13" s="40">
        <f>F13*C13</f>
        <v>1470</v>
      </c>
      <c r="H13" s="41">
        <v>490</v>
      </c>
      <c r="I13" s="40">
        <f>H13*D13</f>
        <v>1470</v>
      </c>
      <c r="J13" s="41">
        <v>490</v>
      </c>
      <c r="K13" s="40">
        <f t="shared" si="0"/>
        <v>490</v>
      </c>
    </row>
    <row r="14" spans="1:11" ht="15.75" customHeight="1" thickBot="1" x14ac:dyDescent="0.3">
      <c r="G14" s="42">
        <f>SUM(G11:G13)</f>
        <v>10479</v>
      </c>
      <c r="H14" t="s">
        <v>24</v>
      </c>
      <c r="I14" s="42">
        <f>SUM(I11:I13)</f>
        <v>16476.2</v>
      </c>
      <c r="K14" s="42">
        <f>SUM(K11:K13)</f>
        <v>4235</v>
      </c>
    </row>
    <row r="15" spans="1:11" x14ac:dyDescent="0.25">
      <c r="G15" s="43"/>
    </row>
    <row r="16" spans="1:11" x14ac:dyDescent="0.25">
      <c r="G16" s="44"/>
    </row>
  </sheetData>
  <sheetProtection sheet="1" objects="1" scenarios="1" selectLockedCells="1"/>
  <mergeCells count="8">
    <mergeCell ref="A2:E2"/>
    <mergeCell ref="A1:E1"/>
    <mergeCell ref="H9:I9"/>
    <mergeCell ref="J9:K9"/>
    <mergeCell ref="A3:A5"/>
    <mergeCell ref="B3:B5"/>
    <mergeCell ref="C3:D3"/>
    <mergeCell ref="F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1</cp:lastModifiedBy>
  <cp:lastPrinted>2017-10-31T07:14:24Z</cp:lastPrinted>
  <dcterms:created xsi:type="dcterms:W3CDTF">2016-11-23T07:12:30Z</dcterms:created>
  <dcterms:modified xsi:type="dcterms:W3CDTF">2021-10-28T05:37:01Z</dcterms:modified>
</cp:coreProperties>
</file>