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3875" windowHeight="76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<sst xmlns="http://schemas.openxmlformats.org/spreadsheetml/2006/main" count="135" uniqueCount="63">
  <si>
    <r>
      <t xml:space="preserve">                                                     </t>
    </r>
    <r>
      <rPr>
        <sz val="14"/>
        <rFont val="Arial Cyr"/>
        <family val="0"/>
      </rPr>
      <t>Сведения о ценах (тарифах) на коммунальные услуги на 2013 год</t>
    </r>
  </si>
  <si>
    <t xml:space="preserve">                                                                              МУП "Управляющая компания"Север"</t>
  </si>
  <si>
    <t>Ресурс</t>
  </si>
  <si>
    <t>Поставщик</t>
  </si>
  <si>
    <t>Орган, выпустивший</t>
  </si>
  <si>
    <t xml:space="preserve">Установленная </t>
  </si>
  <si>
    <t xml:space="preserve">Установленный </t>
  </si>
  <si>
    <t xml:space="preserve">Орган, </t>
  </si>
  <si>
    <t xml:space="preserve">нормативный правовой </t>
  </si>
  <si>
    <t>цена</t>
  </si>
  <si>
    <t>стандарт</t>
  </si>
  <si>
    <t>выпустивший</t>
  </si>
  <si>
    <t>акт</t>
  </si>
  <si>
    <t>(тариф, руб)</t>
  </si>
  <si>
    <t>уровня</t>
  </si>
  <si>
    <t xml:space="preserve">нормативный  </t>
  </si>
  <si>
    <t>Дата, №</t>
  </si>
  <si>
    <t>для населения</t>
  </si>
  <si>
    <t xml:space="preserve">платежей </t>
  </si>
  <si>
    <t>правовой акт</t>
  </si>
  <si>
    <t>населения, %</t>
  </si>
  <si>
    <t>Холодная вода</t>
  </si>
  <si>
    <t>Муниципальное унитарное предприятие</t>
  </si>
  <si>
    <t>Региональная служба</t>
  </si>
  <si>
    <t>куб.м.</t>
  </si>
  <si>
    <t xml:space="preserve">"Водопроводное канализационное </t>
  </si>
  <si>
    <t xml:space="preserve">по тарифам Кировской </t>
  </si>
  <si>
    <t>хозяйство"</t>
  </si>
  <si>
    <t>области</t>
  </si>
  <si>
    <t>с 01.01.2013г по 30.06.2013г</t>
  </si>
  <si>
    <t>16.11.2012 № 47/5</t>
  </si>
  <si>
    <t>с 01.07.2013г по 31.12.2013г</t>
  </si>
  <si>
    <t>Водоотведение</t>
  </si>
  <si>
    <t xml:space="preserve">Общество с  ограниченной </t>
  </si>
  <si>
    <t>ответственностью</t>
  </si>
  <si>
    <t>"Коммунальщик"</t>
  </si>
  <si>
    <t>16.11.2012 №47/5</t>
  </si>
  <si>
    <t>Теплоснабжение</t>
  </si>
  <si>
    <t>Открытое акционерное общество</t>
  </si>
  <si>
    <t xml:space="preserve">Слободская </t>
  </si>
  <si>
    <t>Гкал.</t>
  </si>
  <si>
    <t>"Слободской мясокомбинат"</t>
  </si>
  <si>
    <t>городская Дума</t>
  </si>
  <si>
    <t>20.02.2013 № 34/253</t>
  </si>
  <si>
    <t>07.12.2012 № 50/2</t>
  </si>
  <si>
    <t>"Теплосервис"</t>
  </si>
  <si>
    <t>12.10.2012 № 42/3</t>
  </si>
  <si>
    <t>Слободское предприятие котельных и</t>
  </si>
  <si>
    <t>тепловых сетей ОАО "Коммунэнерго"</t>
  </si>
  <si>
    <t>02.11.2012 № 45/2</t>
  </si>
  <si>
    <t xml:space="preserve">Горячее </t>
  </si>
  <si>
    <t>водоснабжение</t>
  </si>
  <si>
    <t>куб. метр</t>
  </si>
  <si>
    <t>01.03.2013 № 7/2</t>
  </si>
  <si>
    <t>20.03.2013 № 35/259</t>
  </si>
  <si>
    <t>с 01.01.2013г по 30.06.2013г.</t>
  </si>
  <si>
    <t>01.03.2012 № 7/2</t>
  </si>
  <si>
    <t xml:space="preserve">Объем </t>
  </si>
  <si>
    <t>коммунального</t>
  </si>
  <si>
    <t>ресурса</t>
  </si>
  <si>
    <t>тыс ед</t>
  </si>
  <si>
    <t>12.08.2013 № 40/305</t>
  </si>
  <si>
    <t>12.08.2013 №40/305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</si>
</sst>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164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I41" sqref="I41"/>
    </sheetView>
  </sheetViews>
  <sheetFormatPr defaultColWidth="9.00390625" defaultRowHeight="12.75"/>
  <cols>
    <col min="1" max="1" width="13.375" style="0" customWidth="1"/>
    <col min="2" max="2" width="31.125" style="0" customWidth="1"/>
    <col min="3" max="3" width="21.25390625" style="0" customWidth="1"/>
    <col min="4" max="4" width="12.75390625" style="0" customWidth="1"/>
    <col min="5" max="5" width="10.75390625" style="0" customWidth="1"/>
    <col min="6" max="6" width="13.875" style="0" customWidth="1"/>
    <col min="7" max="7" width="14.375" style="0" customWidth="1"/>
    <col min="8" max="8" width="19.00390625" style="0" customWidth="1"/>
  </cols>
  <sheetData>
    <row r="1" ht="18">
      <c r="A1" t="s">
        <v>0</v>
      </c>
    </row>
    <row r="2" ht="12.75">
      <c r="A2" s="1" t="s">
        <v>1</v>
      </c>
    </row>
    <row r="3" spans="1:8" ht="12.75">
      <c r="A3" s="2" t="s">
        <v>2</v>
      </c>
      <c r="B3" s="2" t="s">
        <v>3</v>
      </c>
      <c r="C3" s="3" t="s">
        <v>4</v>
      </c>
      <c r="D3" s="4" t="s">
        <v>5</v>
      </c>
      <c r="E3" s="3" t="s">
        <v>6</v>
      </c>
      <c r="F3" s="5" t="s">
        <v>5</v>
      </c>
      <c r="G3" s="3" t="s">
        <v>57</v>
      </c>
      <c r="H3" s="3" t="s">
        <v>7</v>
      </c>
    </row>
    <row r="4" spans="1:8" ht="12.75">
      <c r="A4" s="6"/>
      <c r="B4" s="6"/>
      <c r="C4" s="7" t="s">
        <v>8</v>
      </c>
      <c r="D4" s="8" t="s">
        <v>9</v>
      </c>
      <c r="E4" s="7" t="s">
        <v>10</v>
      </c>
      <c r="F4" s="8" t="s">
        <v>9</v>
      </c>
      <c r="G4" s="7" t="s">
        <v>58</v>
      </c>
      <c r="H4" s="7" t="s">
        <v>11</v>
      </c>
    </row>
    <row r="5" spans="1:8" ht="12.75">
      <c r="A5" s="6"/>
      <c r="B5" s="6"/>
      <c r="C5" s="7" t="s">
        <v>12</v>
      </c>
      <c r="D5" s="8" t="s">
        <v>13</v>
      </c>
      <c r="E5" s="7" t="s">
        <v>14</v>
      </c>
      <c r="F5" s="8" t="s">
        <v>13</v>
      </c>
      <c r="G5" s="7" t="s">
        <v>59</v>
      </c>
      <c r="H5" s="7" t="s">
        <v>15</v>
      </c>
    </row>
    <row r="6" spans="1:8" ht="12.75">
      <c r="A6" s="6"/>
      <c r="B6" s="6"/>
      <c r="C6" s="9" t="s">
        <v>16</v>
      </c>
      <c r="D6" s="8" t="s">
        <v>17</v>
      </c>
      <c r="E6" s="7" t="s">
        <v>18</v>
      </c>
      <c r="F6" s="8" t="s">
        <v>17</v>
      </c>
      <c r="G6" s="7"/>
      <c r="H6" s="7" t="s">
        <v>19</v>
      </c>
    </row>
    <row r="7" spans="1:8" ht="12.75">
      <c r="A7" s="10"/>
      <c r="B7" s="10"/>
      <c r="C7" s="11"/>
      <c r="D7" s="12"/>
      <c r="E7" s="13" t="s">
        <v>20</v>
      </c>
      <c r="F7" s="12"/>
      <c r="G7" s="13" t="s">
        <v>60</v>
      </c>
      <c r="H7" s="13" t="s">
        <v>16</v>
      </c>
    </row>
    <row r="8" spans="1:8" ht="12.75">
      <c r="A8" s="14" t="s">
        <v>21</v>
      </c>
      <c r="B8" s="8" t="s">
        <v>22</v>
      </c>
      <c r="C8" s="15" t="s">
        <v>23</v>
      </c>
      <c r="D8" s="15"/>
      <c r="E8" s="15"/>
      <c r="F8" s="15"/>
      <c r="G8" s="15"/>
      <c r="H8" s="15"/>
    </row>
    <row r="9" spans="1:8" ht="12.75">
      <c r="A9" s="15" t="s">
        <v>24</v>
      </c>
      <c r="B9" s="8" t="s">
        <v>25</v>
      </c>
      <c r="C9" s="15" t="s">
        <v>26</v>
      </c>
      <c r="D9" s="15"/>
      <c r="E9" s="15"/>
      <c r="F9" s="15"/>
      <c r="G9" s="15"/>
      <c r="H9" s="15"/>
    </row>
    <row r="10" spans="1:8" ht="12.75">
      <c r="A10" s="15"/>
      <c r="B10" s="8" t="s">
        <v>27</v>
      </c>
      <c r="C10" s="15" t="s">
        <v>28</v>
      </c>
      <c r="D10" s="15"/>
      <c r="E10" s="15"/>
      <c r="F10" s="15"/>
      <c r="G10" s="15"/>
      <c r="H10" s="15" t="s">
        <v>39</v>
      </c>
    </row>
    <row r="11" spans="1:8" ht="12.75">
      <c r="A11" s="15"/>
      <c r="B11" s="16" t="s">
        <v>29</v>
      </c>
      <c r="C11" s="15" t="s">
        <v>30</v>
      </c>
      <c r="D11" s="15">
        <v>23.6</v>
      </c>
      <c r="E11" s="15"/>
      <c r="F11" s="15">
        <f>D11</f>
        <v>23.6</v>
      </c>
      <c r="G11" s="15"/>
      <c r="H11" s="15" t="s">
        <v>42</v>
      </c>
    </row>
    <row r="12" spans="1:8" ht="12.75">
      <c r="A12" s="15"/>
      <c r="B12" s="17" t="s">
        <v>31</v>
      </c>
      <c r="C12" s="18"/>
      <c r="D12" s="18">
        <v>25.17</v>
      </c>
      <c r="E12" s="18">
        <v>93.39</v>
      </c>
      <c r="F12" s="38">
        <f>(D12*E12)/100</f>
        <v>23.506263000000004</v>
      </c>
      <c r="G12" s="37">
        <v>40</v>
      </c>
      <c r="H12" s="15" t="s">
        <v>61</v>
      </c>
    </row>
    <row r="13" spans="1:8" ht="12.75">
      <c r="A13" s="19" t="s">
        <v>32</v>
      </c>
      <c r="B13" s="4" t="s">
        <v>22</v>
      </c>
      <c r="C13" s="19" t="s">
        <v>23</v>
      </c>
      <c r="D13" s="19"/>
      <c r="E13" s="19"/>
      <c r="F13" s="19"/>
      <c r="G13" s="19"/>
      <c r="H13" s="19"/>
    </row>
    <row r="14" spans="1:8" ht="12.75">
      <c r="A14" s="15" t="s">
        <v>24</v>
      </c>
      <c r="B14" s="8" t="s">
        <v>25</v>
      </c>
      <c r="C14" s="15" t="s">
        <v>26</v>
      </c>
      <c r="D14" s="15"/>
      <c r="E14" s="15"/>
      <c r="F14" s="15"/>
      <c r="G14" s="15"/>
      <c r="H14" s="15"/>
    </row>
    <row r="15" spans="1:8" ht="12.75">
      <c r="A15" s="15"/>
      <c r="B15" s="8" t="s">
        <v>27</v>
      </c>
      <c r="C15" s="15" t="s">
        <v>28</v>
      </c>
      <c r="D15" s="15"/>
      <c r="E15" s="15"/>
      <c r="F15" s="15"/>
      <c r="G15" s="15"/>
      <c r="H15" s="15" t="s">
        <v>39</v>
      </c>
    </row>
    <row r="16" spans="1:8" ht="12.75">
      <c r="A16" s="15"/>
      <c r="B16" s="16" t="s">
        <v>29</v>
      </c>
      <c r="C16" s="15" t="s">
        <v>30</v>
      </c>
      <c r="D16" s="15">
        <v>38.6</v>
      </c>
      <c r="E16" s="15"/>
      <c r="F16" s="15">
        <f>D16</f>
        <v>38.6</v>
      </c>
      <c r="G16" s="15"/>
      <c r="H16" s="15" t="s">
        <v>42</v>
      </c>
    </row>
    <row r="17" spans="1:8" ht="12.75">
      <c r="A17" s="15"/>
      <c r="B17" s="16" t="s">
        <v>31</v>
      </c>
      <c r="C17" s="15"/>
      <c r="D17" s="18">
        <v>40.52</v>
      </c>
      <c r="E17" s="18">
        <v>92.05</v>
      </c>
      <c r="F17" s="37">
        <f>(D17*E17)/100</f>
        <v>37.29866</v>
      </c>
      <c r="G17" s="37">
        <v>36</v>
      </c>
      <c r="H17" s="15" t="s">
        <v>61</v>
      </c>
    </row>
    <row r="18" spans="1:8" ht="12.75">
      <c r="A18" s="15"/>
      <c r="B18" s="20" t="s">
        <v>33</v>
      </c>
      <c r="C18" s="19" t="s">
        <v>23</v>
      </c>
      <c r="D18" s="15"/>
      <c r="E18" s="15"/>
      <c r="F18" s="6"/>
      <c r="G18" s="19"/>
      <c r="H18" s="19"/>
    </row>
    <row r="19" spans="1:8" ht="12.75">
      <c r="A19" s="15"/>
      <c r="B19" s="8" t="s">
        <v>34</v>
      </c>
      <c r="C19" s="15" t="s">
        <v>26</v>
      </c>
      <c r="D19" s="15"/>
      <c r="E19" s="15"/>
      <c r="F19" s="6"/>
      <c r="G19" s="15"/>
      <c r="H19" s="15"/>
    </row>
    <row r="20" spans="1:8" ht="12.75">
      <c r="A20" s="15"/>
      <c r="B20" s="21" t="s">
        <v>35</v>
      </c>
      <c r="C20" s="15" t="s">
        <v>28</v>
      </c>
      <c r="D20" s="15"/>
      <c r="E20" s="15"/>
      <c r="F20" s="6"/>
      <c r="G20" s="15"/>
      <c r="H20" s="15" t="s">
        <v>39</v>
      </c>
    </row>
    <row r="21" spans="1:8" ht="12.75">
      <c r="A21" s="15"/>
      <c r="B21" s="16" t="s">
        <v>29</v>
      </c>
      <c r="C21" s="15" t="s">
        <v>36</v>
      </c>
      <c r="D21" s="15">
        <v>23.93</v>
      </c>
      <c r="E21" s="15"/>
      <c r="F21" s="6">
        <f>D21</f>
        <v>23.93</v>
      </c>
      <c r="G21" s="15"/>
      <c r="H21" s="15" t="s">
        <v>42</v>
      </c>
    </row>
    <row r="22" spans="1:8" ht="12.75">
      <c r="A22" s="15"/>
      <c r="B22" s="16" t="s">
        <v>31</v>
      </c>
      <c r="C22" s="15"/>
      <c r="D22" s="15">
        <v>27.39</v>
      </c>
      <c r="E22" s="15">
        <v>84.42</v>
      </c>
      <c r="F22" s="23">
        <f>(D22*E22)/100</f>
        <v>23.122638000000002</v>
      </c>
      <c r="G22" s="37">
        <v>70</v>
      </c>
      <c r="H22" s="15" t="s">
        <v>61</v>
      </c>
    </row>
    <row r="23" spans="1:8" ht="12.75">
      <c r="A23" s="19" t="s">
        <v>37</v>
      </c>
      <c r="B23" s="20" t="s">
        <v>38</v>
      </c>
      <c r="C23" s="19" t="s">
        <v>23</v>
      </c>
      <c r="D23" s="19"/>
      <c r="E23" s="19"/>
      <c r="F23" s="22"/>
      <c r="G23" s="6"/>
      <c r="H23" s="19" t="s">
        <v>39</v>
      </c>
    </row>
    <row r="24" spans="1:8" ht="12.75">
      <c r="A24" s="15" t="s">
        <v>40</v>
      </c>
      <c r="B24" s="21" t="s">
        <v>41</v>
      </c>
      <c r="C24" s="15" t="s">
        <v>26</v>
      </c>
      <c r="D24" s="15"/>
      <c r="E24" s="15"/>
      <c r="F24" s="6"/>
      <c r="G24" s="6"/>
      <c r="H24" s="15" t="s">
        <v>42</v>
      </c>
    </row>
    <row r="25" spans="1:8" ht="12.75">
      <c r="A25" s="15"/>
      <c r="B25" s="16" t="s">
        <v>29</v>
      </c>
      <c r="C25" s="15" t="s">
        <v>28</v>
      </c>
      <c r="D25" s="15">
        <v>2700.08</v>
      </c>
      <c r="E25" s="15">
        <v>82.04</v>
      </c>
      <c r="F25" s="23">
        <f>D25*0.8204</f>
        <v>2215.145632</v>
      </c>
      <c r="G25" s="23"/>
      <c r="H25" s="15" t="s">
        <v>43</v>
      </c>
    </row>
    <row r="26" spans="1:8" ht="12.75">
      <c r="A26" s="15"/>
      <c r="B26" s="16" t="s">
        <v>31</v>
      </c>
      <c r="C26" s="15" t="s">
        <v>44</v>
      </c>
      <c r="D26" s="15">
        <v>2796.95</v>
      </c>
      <c r="E26" s="15">
        <v>88.07</v>
      </c>
      <c r="F26" s="23">
        <f>D26*0.8807</f>
        <v>2463.273865</v>
      </c>
      <c r="G26" s="6">
        <v>0.64</v>
      </c>
      <c r="H26" s="30" t="s">
        <v>62</v>
      </c>
    </row>
    <row r="27" spans="1:8" ht="12.75">
      <c r="A27" s="15"/>
      <c r="B27" s="24" t="s">
        <v>22</v>
      </c>
      <c r="C27" s="19" t="s">
        <v>23</v>
      </c>
      <c r="D27" s="19"/>
      <c r="E27" s="19"/>
      <c r="F27" s="22"/>
      <c r="G27" s="19"/>
      <c r="H27" s="19" t="s">
        <v>39</v>
      </c>
    </row>
    <row r="28" spans="1:8" ht="12.75">
      <c r="A28" s="15"/>
      <c r="B28" s="25" t="s">
        <v>45</v>
      </c>
      <c r="C28" s="15" t="s">
        <v>26</v>
      </c>
      <c r="D28" s="15"/>
      <c r="E28" s="15"/>
      <c r="F28" s="6"/>
      <c r="G28" s="15"/>
      <c r="H28" s="15" t="s">
        <v>42</v>
      </c>
    </row>
    <row r="29" spans="1:8" ht="12.75">
      <c r="A29" s="15"/>
      <c r="B29" s="6" t="s">
        <v>29</v>
      </c>
      <c r="C29" s="15" t="s">
        <v>28</v>
      </c>
      <c r="D29" s="15">
        <v>3256.68</v>
      </c>
      <c r="E29" s="15">
        <v>92.38</v>
      </c>
      <c r="F29" s="23">
        <f>D29*0.9238</f>
        <v>3008.5209839999998</v>
      </c>
      <c r="G29" s="28"/>
      <c r="H29" s="15" t="s">
        <v>43</v>
      </c>
    </row>
    <row r="30" spans="1:8" ht="12.75">
      <c r="A30" s="15"/>
      <c r="B30" s="6" t="s">
        <v>31</v>
      </c>
      <c r="C30" s="15" t="s">
        <v>46</v>
      </c>
      <c r="D30" s="15">
        <v>3581.54</v>
      </c>
      <c r="E30" s="15">
        <v>93.41</v>
      </c>
      <c r="F30" s="23">
        <f>D30*0.9341</f>
        <v>3345.516514</v>
      </c>
      <c r="G30" s="37">
        <v>2</v>
      </c>
      <c r="H30" s="30" t="s">
        <v>62</v>
      </c>
    </row>
    <row r="31" spans="1:8" ht="12.75">
      <c r="A31" s="15"/>
      <c r="B31" s="19" t="s">
        <v>47</v>
      </c>
      <c r="C31" s="19" t="s">
        <v>23</v>
      </c>
      <c r="D31" s="26"/>
      <c r="E31" s="27"/>
      <c r="F31" s="26"/>
      <c r="G31" s="28"/>
      <c r="H31" s="15" t="s">
        <v>39</v>
      </c>
    </row>
    <row r="32" spans="1:8" ht="12.75">
      <c r="A32" s="15"/>
      <c r="B32" s="15" t="s">
        <v>48</v>
      </c>
      <c r="C32" s="15" t="s">
        <v>26</v>
      </c>
      <c r="D32" s="28"/>
      <c r="E32" s="29"/>
      <c r="F32" s="28"/>
      <c r="G32" s="28"/>
      <c r="H32" s="15" t="s">
        <v>42</v>
      </c>
    </row>
    <row r="33" spans="1:8" ht="12.75">
      <c r="A33" s="15"/>
      <c r="B33" s="15"/>
      <c r="C33" s="15" t="s">
        <v>28</v>
      </c>
      <c r="D33" s="28"/>
      <c r="E33" s="29"/>
      <c r="F33" s="28"/>
      <c r="G33" s="30"/>
      <c r="H33" s="30"/>
    </row>
    <row r="34" spans="1:8" ht="12.75">
      <c r="A34" s="15"/>
      <c r="B34" s="15" t="s">
        <v>29</v>
      </c>
      <c r="C34" s="15" t="s">
        <v>49</v>
      </c>
      <c r="D34" s="28">
        <v>2970.65</v>
      </c>
      <c r="E34" s="29">
        <v>88.44</v>
      </c>
      <c r="F34" s="28">
        <f>D34*0.8844</f>
        <v>2627.24286</v>
      </c>
      <c r="G34" s="30"/>
      <c r="H34" s="30" t="s">
        <v>43</v>
      </c>
    </row>
    <row r="35" spans="1:8" ht="12.75">
      <c r="A35" s="15"/>
      <c r="B35" s="15" t="s">
        <v>31</v>
      </c>
      <c r="C35" s="15"/>
      <c r="D35" s="28">
        <v>3216.09</v>
      </c>
      <c r="E35" s="29">
        <v>90.84</v>
      </c>
      <c r="F35" s="28">
        <f>D35*0.9084</f>
        <v>2921.496156</v>
      </c>
      <c r="G35" s="30">
        <v>23.2</v>
      </c>
      <c r="H35" s="30" t="s">
        <v>62</v>
      </c>
    </row>
    <row r="36" spans="1:8" ht="12.75">
      <c r="A36" s="19" t="s">
        <v>50</v>
      </c>
      <c r="B36" s="31" t="s">
        <v>22</v>
      </c>
      <c r="C36" s="22" t="s">
        <v>23</v>
      </c>
      <c r="D36" s="26"/>
      <c r="E36" s="5"/>
      <c r="F36" s="26"/>
      <c r="G36" s="36"/>
      <c r="H36" s="32" t="s">
        <v>39</v>
      </c>
    </row>
    <row r="37" spans="1:8" ht="12.75">
      <c r="A37" s="15" t="s">
        <v>51</v>
      </c>
      <c r="B37" s="33" t="s">
        <v>45</v>
      </c>
      <c r="C37" s="6" t="s">
        <v>26</v>
      </c>
      <c r="D37" s="28"/>
      <c r="E37" s="16"/>
      <c r="F37" s="28"/>
      <c r="G37" s="30"/>
      <c r="H37" s="34" t="s">
        <v>42</v>
      </c>
    </row>
    <row r="38" spans="1:8" ht="12.75">
      <c r="A38" s="15" t="s">
        <v>52</v>
      </c>
      <c r="B38" s="33"/>
      <c r="C38" s="6" t="s">
        <v>28</v>
      </c>
      <c r="D38" s="28"/>
      <c r="E38" s="16"/>
      <c r="F38" s="28"/>
      <c r="G38" s="30"/>
      <c r="H38" s="30"/>
    </row>
    <row r="39" spans="1:8" ht="12.75">
      <c r="A39" s="15"/>
      <c r="B39" s="34" t="s">
        <v>29</v>
      </c>
      <c r="C39" s="6" t="s">
        <v>53</v>
      </c>
      <c r="D39" s="28">
        <v>234.93</v>
      </c>
      <c r="E39" s="16">
        <v>81.86</v>
      </c>
      <c r="F39" s="28">
        <f>D39*0.8186</f>
        <v>192.31369800000002</v>
      </c>
      <c r="G39" s="30"/>
      <c r="H39" s="30" t="s">
        <v>54</v>
      </c>
    </row>
    <row r="40" spans="1:8" ht="12.75">
      <c r="A40" s="15"/>
      <c r="B40" s="34" t="s">
        <v>31</v>
      </c>
      <c r="C40" s="6"/>
      <c r="D40" s="28">
        <v>257.58</v>
      </c>
      <c r="E40" s="16">
        <v>82.86</v>
      </c>
      <c r="F40" s="28">
        <v>182.18</v>
      </c>
      <c r="G40" s="30"/>
      <c r="H40" s="30" t="s">
        <v>62</v>
      </c>
    </row>
    <row r="41" spans="1:8" ht="12.75">
      <c r="A41" s="15"/>
      <c r="B41" s="32" t="s">
        <v>47</v>
      </c>
      <c r="C41" s="5" t="s">
        <v>23</v>
      </c>
      <c r="D41" s="22"/>
      <c r="E41" s="19"/>
      <c r="F41" s="32"/>
      <c r="G41" s="32"/>
      <c r="H41" s="32" t="s">
        <v>39</v>
      </c>
    </row>
    <row r="42" spans="1:8" ht="12.75">
      <c r="A42" s="15"/>
      <c r="B42" s="34" t="s">
        <v>48</v>
      </c>
      <c r="C42" s="16" t="s">
        <v>26</v>
      </c>
      <c r="D42" s="6"/>
      <c r="E42" s="15"/>
      <c r="F42" s="34"/>
      <c r="G42" s="34"/>
      <c r="H42" s="34" t="s">
        <v>42</v>
      </c>
    </row>
    <row r="43" spans="1:8" ht="12.75">
      <c r="A43" s="15"/>
      <c r="B43" s="34"/>
      <c r="C43" s="16" t="s">
        <v>28</v>
      </c>
      <c r="D43" s="6"/>
      <c r="E43" s="15"/>
      <c r="F43" s="34"/>
      <c r="G43" s="34"/>
      <c r="H43" s="15"/>
    </row>
    <row r="44" spans="1:8" ht="12.75">
      <c r="A44" s="15"/>
      <c r="B44" s="34" t="s">
        <v>55</v>
      </c>
      <c r="C44" s="34" t="s">
        <v>56</v>
      </c>
      <c r="D44" s="6">
        <v>204.9</v>
      </c>
      <c r="E44" s="15">
        <v>97.88</v>
      </c>
      <c r="F44" s="30">
        <f>D44*E44/100</f>
        <v>200.55612000000002</v>
      </c>
      <c r="G44" s="30"/>
      <c r="H44" s="30" t="s">
        <v>54</v>
      </c>
    </row>
    <row r="45" spans="1:8" ht="12.75">
      <c r="A45" s="15"/>
      <c r="B45" s="34" t="s">
        <v>31</v>
      </c>
      <c r="C45" s="34"/>
      <c r="D45" s="23">
        <v>220.6</v>
      </c>
      <c r="E45" s="15">
        <v>92.09</v>
      </c>
      <c r="F45" s="30">
        <f>D45</f>
        <v>220.6</v>
      </c>
      <c r="G45" s="30">
        <v>6</v>
      </c>
      <c r="H45" s="30" t="s">
        <v>62</v>
      </c>
    </row>
    <row r="46" spans="1:8" ht="12.75">
      <c r="A46" s="18"/>
      <c r="B46" s="35"/>
      <c r="C46" s="35"/>
      <c r="D46" s="10"/>
      <c r="E46" s="18"/>
      <c r="F46" s="35"/>
      <c r="G46" s="35"/>
      <c r="H46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Ефимовых Татьяна</dc:creator>
  <cp:keywords/>
  <dc:description/>
  <cp:lastModifiedBy>Ефимовых Татьяна</cp:lastModifiedBy>
  <cp:lastPrinted>2013-10-07T07:41:48Z</cp:lastPrinted>
  <dcterms:created xsi:type="dcterms:W3CDTF">2013-03-25T11:56:38Z</dcterms:created>
  <dcterms:modified xsi:type="dcterms:W3CDTF">2013-10-07T14:20:13Z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